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S:\Publications\Working codes\Codes Active\G+SafeByDesign_GPG\"/>
    </mc:Choice>
  </mc:AlternateContent>
  <xr:revisionPtr revIDLastSave="0" documentId="8_{3012AC77-CA8C-4D3B-8370-DFB413111618}" xr6:coauthVersionLast="47" xr6:coauthVersionMax="47" xr10:uidLastSave="{00000000-0000-0000-0000-000000000000}"/>
  <bookViews>
    <workbookView xWindow="-110" yWindow="-110" windowWidth="19420" windowHeight="10300" tabRatio="844" xr2:uid="{A30D126E-7E06-4DAD-ADB2-F00748BDE232}"/>
  </bookViews>
  <sheets>
    <sheet name="Summary Dashboard" sheetId="2" r:id="rId1"/>
    <sheet name="1. Generic Requirements" sheetId="12" r:id="rId2"/>
    <sheet name="2. Development" sheetId="1" r:id="rId3"/>
    <sheet name="3. Detailed Design" sheetId="7" r:id="rId4"/>
    <sheet name="4. Construction" sheetId="8" r:id="rId5"/>
    <sheet name="5. Asset Adoption" sheetId="9" r:id="rId6"/>
    <sheet name="6. Operations" sheetId="10" r:id="rId7"/>
    <sheet name="7. Decomissioning" sheetId="11" r:id="rId8"/>
  </sheets>
  <definedNames>
    <definedName name="_xlnm.Print_Area" localSheetId="1">'1. Generic Requirements'!$A$1:$J$64</definedName>
    <definedName name="_xlnm.Print_Area" localSheetId="2">'2. Development'!$A$1:$J$36</definedName>
    <definedName name="_xlnm.Print_Area" localSheetId="3">'3. Detailed Design'!$A$1:$J$95</definedName>
    <definedName name="_xlnm.Print_Area" localSheetId="4">'4. Construction'!$A$1:$J$21</definedName>
    <definedName name="_xlnm.Print_Area" localSheetId="5">'5. Asset Adoption'!$A$1:$J$28</definedName>
    <definedName name="_xlnm.Print_Area" localSheetId="6">'6. Operations'!$A$1:$J$45</definedName>
    <definedName name="_xlnm.Print_Area" localSheetId="7">'7. Decomissioning'!$A$1:$J$12</definedName>
    <definedName name="_xlnm.Print_Area" localSheetId="0">'Summary Dashboard'!$A$1:$J$57</definedName>
    <definedName name="_xlnm.Print_Titles" localSheetId="1">'1. Generic Requirements'!$1:$2</definedName>
    <definedName name="_xlnm.Print_Titles" localSheetId="2">'2. Development'!$1:$2</definedName>
    <definedName name="_xlnm.Print_Titles" localSheetId="3">'3. Detailed Design'!$1:$2</definedName>
    <definedName name="_xlnm.Print_Titles" localSheetId="4">'4. Construction'!$1:$2</definedName>
    <definedName name="_xlnm.Print_Titles" localSheetId="5">'5. Asset Adoption'!$1:$2</definedName>
    <definedName name="_xlnm.Print_Titles" localSheetId="6">'6. Operations'!$1:$2</definedName>
    <definedName name="_xlnm.Print_Titles" localSheetId="7">'7. Decomissioning'!$1:$2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2" l="1"/>
  <c r="G56" i="2" s="1"/>
  <c r="C56" i="2"/>
  <c r="C55" i="2"/>
  <c r="C53" i="2"/>
  <c r="C52" i="2"/>
  <c r="C51" i="2"/>
  <c r="C50" i="2"/>
  <c r="C49" i="2"/>
  <c r="C48" i="2"/>
  <c r="C47" i="2"/>
  <c r="C46" i="2"/>
  <c r="F44" i="2"/>
  <c r="G44" i="2" s="1"/>
  <c r="C44" i="2"/>
  <c r="C43" i="2"/>
  <c r="C41" i="2"/>
  <c r="C40" i="2"/>
  <c r="C39" i="2"/>
  <c r="C38" i="2"/>
  <c r="C37" i="2"/>
  <c r="C35" i="2"/>
  <c r="C34" i="2"/>
  <c r="C33" i="2"/>
  <c r="C32" i="2"/>
  <c r="C31" i="2"/>
  <c r="C30" i="2"/>
  <c r="C29" i="2"/>
  <c r="C28" i="2"/>
  <c r="C27" i="2"/>
  <c r="C25" i="2"/>
  <c r="C24" i="2"/>
  <c r="C23" i="2"/>
  <c r="C22" i="2"/>
  <c r="C21" i="2"/>
  <c r="C19" i="2"/>
  <c r="C18" i="2"/>
  <c r="C17" i="2"/>
  <c r="C16" i="2"/>
  <c r="C15" i="2"/>
  <c r="C13" i="2"/>
  <c r="C12" i="2"/>
  <c r="F13" i="2"/>
  <c r="G13" i="2" s="1"/>
  <c r="F55" i="2"/>
  <c r="G55" i="2" s="1"/>
  <c r="F53" i="2"/>
  <c r="G53" i="2" s="1"/>
  <c r="F52" i="2"/>
  <c r="G52" i="2" s="1"/>
  <c r="F51" i="2"/>
  <c r="G51" i="2" s="1"/>
  <c r="F50" i="2"/>
  <c r="G50" i="2" s="1"/>
  <c r="F49" i="2"/>
  <c r="G49" i="2" s="1"/>
  <c r="F48" i="2"/>
  <c r="G48" i="2" s="1"/>
  <c r="F47" i="2"/>
  <c r="G47" i="2" s="1"/>
  <c r="F46" i="2"/>
  <c r="G46" i="2" s="1"/>
  <c r="F43" i="2"/>
  <c r="G43" i="2" s="1"/>
  <c r="F41" i="2"/>
  <c r="G41" i="2" s="1"/>
  <c r="F40" i="2"/>
  <c r="G40" i="2" s="1"/>
  <c r="F39" i="2"/>
  <c r="G39" i="2" s="1"/>
  <c r="F38" i="2"/>
  <c r="G38" i="2" s="1"/>
  <c r="F37" i="2"/>
  <c r="F35" i="2"/>
  <c r="G35" i="2" s="1"/>
  <c r="F34" i="2"/>
  <c r="G34" i="2" s="1"/>
  <c r="F33" i="2"/>
  <c r="G33" i="2" s="1"/>
  <c r="F32" i="2"/>
  <c r="G32" i="2" s="1"/>
  <c r="F31" i="2"/>
  <c r="G31" i="2" s="1"/>
  <c r="F30" i="2"/>
  <c r="G30" i="2" s="1"/>
  <c r="F29" i="2"/>
  <c r="G29" i="2" s="1"/>
  <c r="F28" i="2"/>
  <c r="G28" i="2" s="1"/>
  <c r="F27" i="2"/>
  <c r="G27" i="2" s="1"/>
  <c r="F25" i="2"/>
  <c r="G25" i="2" s="1"/>
  <c r="F24" i="2"/>
  <c r="G24" i="2" s="1"/>
  <c r="F23" i="2"/>
  <c r="F22" i="2"/>
  <c r="G22" i="2" s="1"/>
  <c r="F21" i="2"/>
  <c r="G21" i="2" s="1"/>
  <c r="F19" i="2"/>
  <c r="G19" i="2" s="1"/>
  <c r="F18" i="2"/>
  <c r="G18" i="2" s="1"/>
  <c r="F17" i="2"/>
  <c r="G17" i="2" s="1"/>
  <c r="F16" i="2"/>
  <c r="G16" i="2" s="1"/>
  <c r="F15" i="2"/>
  <c r="G15" i="2" s="1"/>
  <c r="H55" i="2"/>
  <c r="I55" i="2" s="1"/>
  <c r="F14" i="2"/>
  <c r="G14" i="2" s="1"/>
  <c r="F12" i="2"/>
  <c r="H19" i="2"/>
  <c r="I19" i="2" s="1"/>
  <c r="H18" i="2"/>
  <c r="I18" i="2" s="1"/>
  <c r="H17" i="2"/>
  <c r="I17" i="2" s="1"/>
  <c r="H16" i="2"/>
  <c r="I16" i="2" s="1"/>
  <c r="H15" i="2"/>
  <c r="I15" i="2" s="1"/>
  <c r="H14" i="2"/>
  <c r="I14" i="2" s="1"/>
  <c r="H13" i="2"/>
  <c r="I13" i="2" s="1"/>
  <c r="H12" i="2"/>
  <c r="I12" i="2" s="1"/>
  <c r="H56" i="2"/>
  <c r="I56" i="2" s="1"/>
  <c r="H53" i="2"/>
  <c r="I53" i="2" s="1"/>
  <c r="H52" i="2"/>
  <c r="I52" i="2" s="1"/>
  <c r="H51" i="2"/>
  <c r="I51" i="2" s="1"/>
  <c r="H50" i="2"/>
  <c r="I50" i="2" s="1"/>
  <c r="H49" i="2"/>
  <c r="I49" i="2" s="1"/>
  <c r="H48" i="2"/>
  <c r="I48" i="2" s="1"/>
  <c r="H47" i="2"/>
  <c r="I47" i="2" s="1"/>
  <c r="H46" i="2"/>
  <c r="I46" i="2" s="1"/>
  <c r="H44" i="2"/>
  <c r="I44" i="2" s="1"/>
  <c r="H43" i="2"/>
  <c r="I43" i="2" s="1"/>
  <c r="H41" i="2"/>
  <c r="I41" i="2" s="1"/>
  <c r="H40" i="2"/>
  <c r="I40" i="2" s="1"/>
  <c r="H39" i="2"/>
  <c r="I39" i="2" s="1"/>
  <c r="H38" i="2"/>
  <c r="I38" i="2" s="1"/>
  <c r="H37" i="2"/>
  <c r="I37" i="2" s="1"/>
  <c r="H35" i="2"/>
  <c r="I35" i="2" s="1"/>
  <c r="H34" i="2"/>
  <c r="I34" i="2" s="1"/>
  <c r="H33" i="2"/>
  <c r="I33" i="2" s="1"/>
  <c r="H32" i="2"/>
  <c r="I32" i="2" s="1"/>
  <c r="H31" i="2"/>
  <c r="I31" i="2" s="1"/>
  <c r="H30" i="2"/>
  <c r="I30" i="2" s="1"/>
  <c r="H29" i="2"/>
  <c r="I29" i="2" s="1"/>
  <c r="H28" i="2"/>
  <c r="I28" i="2" s="1"/>
  <c r="H27" i="2"/>
  <c r="I27" i="2" s="1"/>
  <c r="H25" i="2"/>
  <c r="I25" i="2" s="1"/>
  <c r="H24" i="2"/>
  <c r="I24" i="2" s="1"/>
  <c r="H23" i="2"/>
  <c r="I23" i="2" s="1"/>
  <c r="H22" i="2"/>
  <c r="I22" i="2" s="1"/>
  <c r="H21" i="2"/>
  <c r="I21" i="2" s="1"/>
  <c r="F54" i="2" l="1"/>
  <c r="G54" i="2" s="1"/>
  <c r="F45" i="2"/>
  <c r="G45" i="2" s="1"/>
  <c r="F42" i="2"/>
  <c r="G42" i="2" s="1"/>
  <c r="F36" i="2"/>
  <c r="G36" i="2" s="1"/>
  <c r="G37" i="2"/>
  <c r="F26" i="2"/>
  <c r="G26" i="2" s="1"/>
  <c r="F20" i="2"/>
  <c r="G20" i="2" s="1"/>
  <c r="G23" i="2"/>
  <c r="F11" i="2"/>
  <c r="G12" i="2"/>
  <c r="H11" i="2"/>
  <c r="I11" i="2" s="1"/>
  <c r="H54" i="2"/>
  <c r="I54" i="2" s="1"/>
  <c r="H45" i="2"/>
  <c r="I45" i="2" s="1"/>
  <c r="H42" i="2"/>
  <c r="I42" i="2" s="1"/>
  <c r="H36" i="2"/>
  <c r="I36" i="2" s="1"/>
  <c r="H26" i="2"/>
  <c r="I26" i="2" s="1"/>
  <c r="H20" i="2"/>
  <c r="I20" i="2" s="1"/>
  <c r="F9" i="2" l="1"/>
  <c r="G9" i="2" s="1"/>
  <c r="G11" i="2"/>
  <c r="H9" i="2"/>
  <c r="I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Mariana Carvalho</author>
  </authors>
  <commentList>
    <comment ref="F7" authorId="0" shapeId="0" xr:uid="{B950E414-83F4-4C64-88E4-06541FC4C8B3}">
      <text>
        <r>
          <rPr>
            <b/>
            <sz val="9"/>
            <color indexed="81"/>
            <rFont val="Tahoma"/>
            <charset val="1"/>
          </rPr>
          <t>G+:</t>
        </r>
        <r>
          <rPr>
            <sz val="9"/>
            <color indexed="81"/>
            <rFont val="Tahoma"/>
            <charset val="1"/>
          </rPr>
          <t xml:space="preserve">
This will be automatically updated by the values set in the 'Status' columns in sheets 1 to 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Mariana Carvalho</author>
  </authors>
  <commentList>
    <comment ref="C2" authorId="0" shapeId="0" xr:uid="{A2D12032-691A-42DF-91DC-3C1AC8F9FD46}">
      <text>
        <r>
          <rPr>
            <b/>
            <sz val="9"/>
            <color indexed="81"/>
            <rFont val="Tahoma"/>
            <charset val="1"/>
          </rPr>
          <t xml:space="preserve">G+: </t>
        </r>
        <r>
          <rPr>
            <sz val="9"/>
            <color indexed="81"/>
            <rFont val="Tahoma"/>
            <charset val="1"/>
          </rPr>
          <t xml:space="preserve">
Use the No, Partially, Yes columns when working on a hard copy</t>
        </r>
      </text>
    </comment>
    <comment ref="F2" authorId="0" shapeId="0" xr:uid="{2CBB67A9-8250-473D-BAB9-078C74A8913D}">
      <text>
        <r>
          <rPr>
            <b/>
            <sz val="9"/>
            <color indexed="81"/>
            <rFont val="Tahoma"/>
            <charset val="1"/>
          </rPr>
          <t xml:space="preserve">G+: </t>
        </r>
        <r>
          <rPr>
            <sz val="9"/>
            <color indexed="81"/>
            <rFont val="Tahoma"/>
            <charset val="1"/>
          </rPr>
          <t xml:space="preserve">
Use this column to set the value and automatically populate the 'Summary Dashboard'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Mariana Carvalho</author>
  </authors>
  <commentList>
    <comment ref="C2" authorId="0" shapeId="0" xr:uid="{54E2D67B-8A5C-4A60-BFB1-F60CD9EF9E27}">
      <text>
        <r>
          <rPr>
            <b/>
            <sz val="9"/>
            <color indexed="81"/>
            <rFont val="Tahoma"/>
            <charset val="1"/>
          </rPr>
          <t>G+:</t>
        </r>
        <r>
          <rPr>
            <sz val="9"/>
            <color indexed="81"/>
            <rFont val="Tahoma"/>
            <charset val="1"/>
          </rPr>
          <t xml:space="preserve">
Use the No, Partial, Yes columns when working on a hardcopy</t>
        </r>
      </text>
    </comment>
    <comment ref="F2" authorId="0" shapeId="0" xr:uid="{7BB50B6D-2514-4C05-B510-6FDE9FD17153}">
      <text>
        <r>
          <rPr>
            <b/>
            <sz val="9"/>
            <color indexed="81"/>
            <rFont val="Tahoma"/>
            <charset val="1"/>
          </rPr>
          <t>G+:</t>
        </r>
        <r>
          <rPr>
            <sz val="9"/>
            <color indexed="81"/>
            <rFont val="Tahoma"/>
            <charset val="1"/>
          </rPr>
          <t xml:space="preserve">
Use this column to set the value and automatically update the 'Summary Dashboard' sheet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Mariana Carvalho</author>
  </authors>
  <commentList>
    <comment ref="C2" authorId="0" shapeId="0" xr:uid="{E17C372D-D97D-4D8B-AFF6-6B0B1DB4DD1B}">
      <text>
        <r>
          <rPr>
            <b/>
            <sz val="9"/>
            <color indexed="81"/>
            <rFont val="Tahoma"/>
            <charset val="1"/>
          </rPr>
          <t>G+:</t>
        </r>
        <r>
          <rPr>
            <sz val="9"/>
            <color indexed="81"/>
            <rFont val="Tahoma"/>
            <charset val="1"/>
          </rPr>
          <t xml:space="preserve">
Use the No, Partial, Yes columns when working on a hardcopy</t>
        </r>
      </text>
    </comment>
    <comment ref="F2" authorId="0" shapeId="0" xr:uid="{D5FF0550-F14D-4A41-8E25-E0A745C057A1}">
      <text>
        <r>
          <rPr>
            <b/>
            <sz val="9"/>
            <color indexed="81"/>
            <rFont val="Tahoma"/>
            <charset val="1"/>
          </rPr>
          <t>G+:</t>
        </r>
        <r>
          <rPr>
            <sz val="9"/>
            <color indexed="81"/>
            <rFont val="Tahoma"/>
            <charset val="1"/>
          </rPr>
          <t xml:space="preserve">
Use this column to set the value and automatically update the 'Summary Dashboard' sheet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Mariana Carvalho</author>
  </authors>
  <commentList>
    <comment ref="C2" authorId="0" shapeId="0" xr:uid="{62DFF78E-E865-4C03-B6B2-44FA157DCE8E}">
      <text>
        <r>
          <rPr>
            <b/>
            <sz val="9"/>
            <color indexed="81"/>
            <rFont val="Tahoma"/>
            <charset val="1"/>
          </rPr>
          <t>G+:</t>
        </r>
        <r>
          <rPr>
            <sz val="9"/>
            <color indexed="81"/>
            <rFont val="Tahoma"/>
            <charset val="1"/>
          </rPr>
          <t xml:space="preserve">
Use the No, Partial, Yes columns when working on a hardcopy</t>
        </r>
      </text>
    </comment>
    <comment ref="F2" authorId="0" shapeId="0" xr:uid="{29885579-5387-43A0-964E-C10C8FBBD72F}">
      <text>
        <r>
          <rPr>
            <b/>
            <sz val="9"/>
            <color indexed="81"/>
            <rFont val="Tahoma"/>
            <charset val="1"/>
          </rPr>
          <t>G+:</t>
        </r>
        <r>
          <rPr>
            <sz val="9"/>
            <color indexed="81"/>
            <rFont val="Tahoma"/>
            <charset val="1"/>
          </rPr>
          <t xml:space="preserve">
Use this column to set the value and automatically update the 'Summary Dashboard' sheet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Mariana Carvalho</author>
  </authors>
  <commentList>
    <comment ref="C2" authorId="0" shapeId="0" xr:uid="{49702A76-2131-433A-A589-874632C150AB}">
      <text>
        <r>
          <rPr>
            <b/>
            <sz val="9"/>
            <color indexed="81"/>
            <rFont val="Tahoma"/>
            <charset val="1"/>
          </rPr>
          <t>G+:</t>
        </r>
        <r>
          <rPr>
            <sz val="9"/>
            <color indexed="81"/>
            <rFont val="Tahoma"/>
            <charset val="1"/>
          </rPr>
          <t xml:space="preserve">
Use the No, Partial, Yes column when working on a hard copy</t>
        </r>
      </text>
    </comment>
    <comment ref="F2" authorId="0" shapeId="0" xr:uid="{2C15BAD7-B4D3-417C-90BA-F6B4FCAE8718}">
      <text>
        <r>
          <rPr>
            <b/>
            <sz val="9"/>
            <color indexed="81"/>
            <rFont val="Tahoma"/>
            <charset val="1"/>
          </rPr>
          <t>G+:</t>
        </r>
        <r>
          <rPr>
            <sz val="9"/>
            <color indexed="81"/>
            <rFont val="Tahoma"/>
            <charset val="1"/>
          </rPr>
          <t xml:space="preserve">
Use this column to set the value and automatically update the 'Summary Dashboard'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Mariana Carvalho</author>
  </authors>
  <commentList>
    <comment ref="C2" authorId="0" shapeId="0" xr:uid="{5C34B6E8-C8EF-43B9-9E18-B0F401598156}">
      <text>
        <r>
          <rPr>
            <b/>
            <sz val="9"/>
            <color indexed="81"/>
            <rFont val="Tahoma"/>
            <charset val="1"/>
          </rPr>
          <t>G+:</t>
        </r>
        <r>
          <rPr>
            <sz val="9"/>
            <color indexed="81"/>
            <rFont val="Tahoma"/>
            <charset val="1"/>
          </rPr>
          <t xml:space="preserve">
Use this No, Partial, Yes column when working on a hard copy</t>
        </r>
      </text>
    </comment>
    <comment ref="F2" authorId="0" shapeId="0" xr:uid="{AFD793E2-9270-4B37-9209-FEB6B7221A92}">
      <text>
        <r>
          <rPr>
            <b/>
            <sz val="9"/>
            <color indexed="81"/>
            <rFont val="Tahoma"/>
            <charset val="1"/>
          </rPr>
          <t>G+:</t>
        </r>
        <r>
          <rPr>
            <sz val="9"/>
            <color indexed="81"/>
            <rFont val="Tahoma"/>
            <charset val="1"/>
          </rPr>
          <t xml:space="preserve">
Use this column to set the value and automatically update the 'Summary Dashboard' sheet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Mariana Carvalho</author>
  </authors>
  <commentList>
    <comment ref="C2" authorId="0" shapeId="0" xr:uid="{A28F3478-72D4-400B-954C-B46AF4A1BB89}">
      <text>
        <r>
          <rPr>
            <b/>
            <sz val="9"/>
            <color indexed="81"/>
            <rFont val="Tahoma"/>
            <charset val="1"/>
          </rPr>
          <t>G+:</t>
        </r>
        <r>
          <rPr>
            <sz val="9"/>
            <color indexed="81"/>
            <rFont val="Tahoma"/>
            <charset val="1"/>
          </rPr>
          <t xml:space="preserve">
Use the No, Partial, Yes columns when working on a hardcopy</t>
        </r>
      </text>
    </comment>
    <comment ref="F2" authorId="0" shapeId="0" xr:uid="{AF4D6AFA-8720-4E6F-9103-CC13D6344F13}">
      <text>
        <r>
          <rPr>
            <b/>
            <sz val="9"/>
            <color indexed="81"/>
            <rFont val="Tahoma"/>
            <charset val="1"/>
          </rPr>
          <t>G+:</t>
        </r>
        <r>
          <rPr>
            <sz val="9"/>
            <color indexed="81"/>
            <rFont val="Tahoma"/>
            <charset val="1"/>
          </rPr>
          <t xml:space="preserve">
Use this column to set the value and automatically update the 'Summary Dashboard' sheet</t>
        </r>
      </text>
    </comment>
  </commentList>
</comments>
</file>

<file path=xl/sharedStrings.xml><?xml version="1.0" encoding="utf-8"?>
<sst xmlns="http://schemas.openxmlformats.org/spreadsheetml/2006/main" count="874" uniqueCount="560">
  <si>
    <t>Yes</t>
  </si>
  <si>
    <t>No</t>
  </si>
  <si>
    <t>Item</t>
  </si>
  <si>
    <t>1.1.1</t>
  </si>
  <si>
    <t>1.1.2</t>
  </si>
  <si>
    <t>1.1.3</t>
  </si>
  <si>
    <t>1.1.4</t>
  </si>
  <si>
    <t>1.3.1</t>
  </si>
  <si>
    <t>1.3.2</t>
  </si>
  <si>
    <t>1.3.3</t>
  </si>
  <si>
    <t>1.3.4</t>
  </si>
  <si>
    <t>1.3.5</t>
  </si>
  <si>
    <t>1.3.6</t>
  </si>
  <si>
    <t>1.3.7</t>
  </si>
  <si>
    <t>1.4.1</t>
  </si>
  <si>
    <t>1.4.2</t>
  </si>
  <si>
    <t>1.4.3</t>
  </si>
  <si>
    <t>1.4.4</t>
  </si>
  <si>
    <t>Detailed Design</t>
  </si>
  <si>
    <t>Design Basis</t>
  </si>
  <si>
    <t>Design for Constructability, Operability, Maintainability and Decommissioning</t>
  </si>
  <si>
    <t>Partial</t>
  </si>
  <si>
    <t>Actions</t>
  </si>
  <si>
    <t>Status</t>
  </si>
  <si>
    <t>1.1.5</t>
  </si>
  <si>
    <t>1.1.6</t>
  </si>
  <si>
    <t>Is there are structured approach to early design?</t>
  </si>
  <si>
    <t>Is a decommissioning plan produced in the development phase?</t>
  </si>
  <si>
    <t xml:space="preserve">Are relevant lessons learned from previous projects considered during the development phase? </t>
  </si>
  <si>
    <t xml:space="preserve">Are relevant lessons learned from operational sites considered during the development phase? </t>
  </si>
  <si>
    <t xml:space="preserve">Are relevant lessons learned from the industry considered during the development phase? </t>
  </si>
  <si>
    <t>1.5.1</t>
  </si>
  <si>
    <t>1.5.2</t>
  </si>
  <si>
    <t>Construction</t>
  </si>
  <si>
    <t>Asset Adoption</t>
  </si>
  <si>
    <t>Operations</t>
  </si>
  <si>
    <t>Question</t>
  </si>
  <si>
    <t xml:space="preserve">Does the decommissioning plan record the decommissioning hazards associated with the design concept? </t>
  </si>
  <si>
    <t>Lessons Learned</t>
  </si>
  <si>
    <t xml:space="preserve">Does the design basis implement approved good practices, and established design practices exist, and/or justify deviations? </t>
  </si>
  <si>
    <t>2.1.1</t>
  </si>
  <si>
    <t>2. Development Phase</t>
  </si>
  <si>
    <t>2.1.2</t>
  </si>
  <si>
    <t>2.1.3</t>
  </si>
  <si>
    <t>2.1.4</t>
  </si>
  <si>
    <t>2.1.5</t>
  </si>
  <si>
    <t>2.1.6</t>
  </si>
  <si>
    <t>2.1.7</t>
  </si>
  <si>
    <t>2.2.1</t>
  </si>
  <si>
    <t>2.3.1</t>
  </si>
  <si>
    <t>2.3.2</t>
  </si>
  <si>
    <t>2.3.4</t>
  </si>
  <si>
    <t>2.3.5</t>
  </si>
  <si>
    <t>2.3.6</t>
  </si>
  <si>
    <t>2.3.7</t>
  </si>
  <si>
    <t>2.3.8</t>
  </si>
  <si>
    <t>2.3.9</t>
  </si>
  <si>
    <t>2.3.10</t>
  </si>
  <si>
    <t>2.4.1</t>
  </si>
  <si>
    <t>2.4.3</t>
  </si>
  <si>
    <t>2.4.4</t>
  </si>
  <si>
    <t>2.4.5</t>
  </si>
  <si>
    <t>2.4.6</t>
  </si>
  <si>
    <t>2.5.1</t>
  </si>
  <si>
    <t>2.5.2</t>
  </si>
  <si>
    <t>2.5.3</t>
  </si>
  <si>
    <t>3. Detailed Design Phase</t>
  </si>
  <si>
    <t>3.1.1</t>
  </si>
  <si>
    <t>Are there interface management activities that cover the physical asset, the external energy system, contractual responsibilities and projects responsibilities?</t>
  </si>
  <si>
    <t>3.2.1</t>
  </si>
  <si>
    <t>3.2.2</t>
  </si>
  <si>
    <t>3.2.3</t>
  </si>
  <si>
    <t>Are there activities to avoid or manage degradation that could give rise to hazards?</t>
  </si>
  <si>
    <t>3.3.1</t>
  </si>
  <si>
    <t>3.3.2</t>
  </si>
  <si>
    <t>3.3.3</t>
  </si>
  <si>
    <t>3.3.5</t>
  </si>
  <si>
    <t>3.3.6</t>
  </si>
  <si>
    <t>During detailed design are there activities to understand the likelihood and rate of degradation, and its impact on risk levels?</t>
  </si>
  <si>
    <t>During detailed design are there activities to evaluate options for the mitigation of deterioration and failures (e.g. as an input to the design of the major asset in terms of resilience, redundancy and maintainability and evaluating prediction and detection methods)?</t>
  </si>
  <si>
    <t>3.3.7</t>
  </si>
  <si>
    <t>During detailed design are there activities to assess the time between detectable degradation and loss of function / catastrophic failure?</t>
  </si>
  <si>
    <t>Does the design process address the management of stored energy and safety from the system?</t>
  </si>
  <si>
    <t>Does the design process provide remote operation of switches and points of isolations?</t>
  </si>
  <si>
    <t>3.4.1</t>
  </si>
  <si>
    <t>Does the design process ensure the asset is designed in consideration of foreseeable tasks?</t>
  </si>
  <si>
    <t>Does the design process consider learnings from operational assets, similar projects and the industry?</t>
  </si>
  <si>
    <t>3.4.2</t>
  </si>
  <si>
    <t>3.4.3</t>
  </si>
  <si>
    <t>3.4.4</t>
  </si>
  <si>
    <t>3.4.5</t>
  </si>
  <si>
    <t>3.4.6</t>
  </si>
  <si>
    <t>3.4.7</t>
  </si>
  <si>
    <t>3.4.8</t>
  </si>
  <si>
    <t>3.4.9</t>
  </si>
  <si>
    <t>3.4.10</t>
  </si>
  <si>
    <t>3.4.11</t>
  </si>
  <si>
    <t>3.4.12</t>
  </si>
  <si>
    <t>3.4.13</t>
  </si>
  <si>
    <t>3.4.14</t>
  </si>
  <si>
    <t>3.4.15</t>
  </si>
  <si>
    <t>3.4.16</t>
  </si>
  <si>
    <t>3.4.17</t>
  </si>
  <si>
    <t>3.4.18</t>
  </si>
  <si>
    <t>3.4.19</t>
  </si>
  <si>
    <t>3.4.20</t>
  </si>
  <si>
    <t>3.4.21</t>
  </si>
  <si>
    <t>3.4.22</t>
  </si>
  <si>
    <t>3.4.23</t>
  </si>
  <si>
    <t>3.4.24</t>
  </si>
  <si>
    <t>3.4.25</t>
  </si>
  <si>
    <t>3.4.26</t>
  </si>
  <si>
    <t>3.4.27</t>
  </si>
  <si>
    <t>3.4.28</t>
  </si>
  <si>
    <t>3.4.29</t>
  </si>
  <si>
    <t>3.4.30</t>
  </si>
  <si>
    <t>3.4.31</t>
  </si>
  <si>
    <t>3.4.32</t>
  </si>
  <si>
    <t>Does the design process consider emergency situations?</t>
  </si>
  <si>
    <t>3.5.1</t>
  </si>
  <si>
    <t>3.5.2</t>
  </si>
  <si>
    <t>3.5.3</t>
  </si>
  <si>
    <t>3.5.4</t>
  </si>
  <si>
    <t>3.5.5</t>
  </si>
  <si>
    <t>3.5.6</t>
  </si>
  <si>
    <t>3.5.7</t>
  </si>
  <si>
    <t>3.5.8</t>
  </si>
  <si>
    <t>3.5.10</t>
  </si>
  <si>
    <t>3.5.11</t>
  </si>
  <si>
    <t>3.5.12</t>
  </si>
  <si>
    <t>Design for Escape and Evacuation</t>
  </si>
  <si>
    <t>Does the design process identify safety critical systems?</t>
  </si>
  <si>
    <t>Does the design process establish interactions and dependencies of safety critical systems?</t>
  </si>
  <si>
    <t>3.6.1</t>
  </si>
  <si>
    <t>3.6.2</t>
  </si>
  <si>
    <t>3.6.3</t>
  </si>
  <si>
    <t>3.6.4</t>
  </si>
  <si>
    <t>3.6.5</t>
  </si>
  <si>
    <t>During design is there a planned design freeze process where the design is documented and design change management is introduced?</t>
  </si>
  <si>
    <t>Following design freeze does the change management process specifically consider any changes to isolation points?</t>
  </si>
  <si>
    <t>Following design freeze does the change management process specifically consider any changes to hazards and previous risk assessments?</t>
  </si>
  <si>
    <t>Following design freeze does the change management process specifically consider any changes to design assumptions?</t>
  </si>
  <si>
    <t xml:space="preserve">Following design freeze does the change management process specifically consider how changes will impact the emergency plan? </t>
  </si>
  <si>
    <t xml:space="preserve">Following design freeze does the change management process specifically consider how changes will impact the material handling plan? </t>
  </si>
  <si>
    <t>3.7.1</t>
  </si>
  <si>
    <t>3.7.2</t>
  </si>
  <si>
    <t>3.7.3</t>
  </si>
  <si>
    <t>3.7.4</t>
  </si>
  <si>
    <t>3.7.5</t>
  </si>
  <si>
    <t>3.7.6</t>
  </si>
  <si>
    <t>3.7.7</t>
  </si>
  <si>
    <t>3.7.8</t>
  </si>
  <si>
    <t>3.7.9</t>
  </si>
  <si>
    <t>Safety Critical Systems</t>
  </si>
  <si>
    <t>Design Freeze and Design Change Management</t>
  </si>
  <si>
    <t>Design Reviews</t>
  </si>
  <si>
    <t>Design Verification and Design Assurance</t>
  </si>
  <si>
    <t>Does the project plan include a programme of meaningful design reviews?</t>
  </si>
  <si>
    <t>3.8.1</t>
  </si>
  <si>
    <t>3.8.2</t>
  </si>
  <si>
    <t>Does the design process check compliance with standards and codes?</t>
  </si>
  <si>
    <t xml:space="preserve">Does the design process ensure that residual risks are acceptable? </t>
  </si>
  <si>
    <t>3.9.1</t>
  </si>
  <si>
    <t>3.9.2</t>
  </si>
  <si>
    <t>3.9.3</t>
  </si>
  <si>
    <t>3.9.4</t>
  </si>
  <si>
    <t>3.9.5</t>
  </si>
  <si>
    <t>3.9.6</t>
  </si>
  <si>
    <t>4. Construction Phase</t>
  </si>
  <si>
    <t>4.1.1</t>
  </si>
  <si>
    <t>Quality Management</t>
  </si>
  <si>
    <t>Design Change</t>
  </si>
  <si>
    <t>Capturing Lessons Learned</t>
  </si>
  <si>
    <t>Handover</t>
  </si>
  <si>
    <t>Conversation of Design Information into Operations Documents</t>
  </si>
  <si>
    <t>4.1.2</t>
  </si>
  <si>
    <t>Design Validation</t>
  </si>
  <si>
    <t>Maintaining H&amp;S objectives</t>
  </si>
  <si>
    <t>Emergency Response</t>
  </si>
  <si>
    <t>Inspection, Maintenance and Monitoring</t>
  </si>
  <si>
    <t>Asset Modifications and Brownfield projects</t>
  </si>
  <si>
    <t>Capturing Operational Experience</t>
  </si>
  <si>
    <t>Life Extension</t>
  </si>
  <si>
    <t>Planning</t>
  </si>
  <si>
    <t>Degradation Assessment</t>
  </si>
  <si>
    <t>Risk Management and Hazard Reviews</t>
  </si>
  <si>
    <t>Decision Making</t>
  </si>
  <si>
    <t>Asset Information Management</t>
  </si>
  <si>
    <t>Assurance</t>
  </si>
  <si>
    <t>Management of Procured Equipment and Outsourced Activities</t>
  </si>
  <si>
    <t>Adoption of New Technologies</t>
  </si>
  <si>
    <t>4.1.3</t>
  </si>
  <si>
    <t>Is there a plan for the application of safety rules through the build and commissioning phases, including when different rules will be applied and the authorisation process?</t>
  </si>
  <si>
    <t>Where temporary works interact with the permanent asset are the additional loads considered and how these relate to the design load cases and their impact on the short and long-term life?</t>
  </si>
  <si>
    <t>4.2.1</t>
  </si>
  <si>
    <t>4.2.2</t>
  </si>
  <si>
    <t>4.3.1</t>
  </si>
  <si>
    <t>Is there a risk-based quality plan that considers the identified Hazards and complexity and risks of managing issues in the construction, operation and/or decommissioning?</t>
  </si>
  <si>
    <t>4.3.3</t>
  </si>
  <si>
    <t>4.3.4</t>
  </si>
  <si>
    <t>4.3.5</t>
  </si>
  <si>
    <t>4.3.6</t>
  </si>
  <si>
    <t>5. Asset Adoption</t>
  </si>
  <si>
    <t>5.1.1</t>
  </si>
  <si>
    <t>Does the handover plan include communication of key risks (and where they may manifest)?</t>
  </si>
  <si>
    <t>5.1.2</t>
  </si>
  <si>
    <t>5.1.3</t>
  </si>
  <si>
    <t>5.1.4</t>
  </si>
  <si>
    <t>5.1.5</t>
  </si>
  <si>
    <t>5.1.6</t>
  </si>
  <si>
    <t>5.1.7</t>
  </si>
  <si>
    <t>5.1.8</t>
  </si>
  <si>
    <t>5.1.9</t>
  </si>
  <si>
    <t>5.1.10</t>
  </si>
  <si>
    <t>5.1.11</t>
  </si>
  <si>
    <t>5.1.12</t>
  </si>
  <si>
    <t>5.1.13</t>
  </si>
  <si>
    <t>Is the handover plan agreed between senior representatives from the construction and operations departments?</t>
  </si>
  <si>
    <t>5.1.14</t>
  </si>
  <si>
    <t>5.1.15</t>
  </si>
  <si>
    <t>5.1.16</t>
  </si>
  <si>
    <t>5.2.1</t>
  </si>
  <si>
    <t>5.2.2</t>
  </si>
  <si>
    <t>5.2.3</t>
  </si>
  <si>
    <t>5.2.4</t>
  </si>
  <si>
    <t>5.2.5</t>
  </si>
  <si>
    <t>5.2.6</t>
  </si>
  <si>
    <t>Are inspection criteria (i.e. acceptance levels) provided to the operations department?</t>
  </si>
  <si>
    <t>6. Operations</t>
  </si>
  <si>
    <t>Are there activities to assess the magnitude and frequency of the applied loads and compare with design assumptions?</t>
  </si>
  <si>
    <t>6.1.1</t>
  </si>
  <si>
    <t>6.1.2</t>
  </si>
  <si>
    <t>6.1.3</t>
  </si>
  <si>
    <t>6.1.4</t>
  </si>
  <si>
    <t>6.2.1</t>
  </si>
  <si>
    <t>6.2.2</t>
  </si>
  <si>
    <t>6.2.3</t>
  </si>
  <si>
    <t>Are emergency response trials carried out to assess their effectiveness?</t>
  </si>
  <si>
    <t>Is the time required to enact an emergency response plan assessed and compared with the speed a hazard may escalate?</t>
  </si>
  <si>
    <t>6.3.1</t>
  </si>
  <si>
    <t>6.3.2</t>
  </si>
  <si>
    <t>Are there processes for planning, executing, and recording appropriate inspection and maintenance?</t>
  </si>
  <si>
    <t>6.4.1</t>
  </si>
  <si>
    <t>6.4.2</t>
  </si>
  <si>
    <t>6.4.3</t>
  </si>
  <si>
    <t>6.4.4</t>
  </si>
  <si>
    <t>6.4.5</t>
  </si>
  <si>
    <t xml:space="preserve">Are events that put loads through the system that are outside the design basis, or cause significant damage assessed prior to returning the asset to service? </t>
  </si>
  <si>
    <t>Is the activation of safety related systems monitored and investigations undertaken where the 'last line of defence' system is deployed?</t>
  </si>
  <si>
    <t>6.4.6</t>
  </si>
  <si>
    <t>6.4.7</t>
  </si>
  <si>
    <t>6.4.8</t>
  </si>
  <si>
    <t>Is there a process for managing modifications to the asset?</t>
  </si>
  <si>
    <t>6.5.1</t>
  </si>
  <si>
    <t>6.5.2</t>
  </si>
  <si>
    <t>6.5.3</t>
  </si>
  <si>
    <t>6.5.4</t>
  </si>
  <si>
    <t>6.7.1</t>
  </si>
  <si>
    <t>6.7.2</t>
  </si>
  <si>
    <t>6.8.1</t>
  </si>
  <si>
    <t>6.8.2</t>
  </si>
  <si>
    <t>7. Decommissioning</t>
  </si>
  <si>
    <t>6.8.3</t>
  </si>
  <si>
    <t>7.1.1</t>
  </si>
  <si>
    <t>7.1.2</t>
  </si>
  <si>
    <t>7.1.3</t>
  </si>
  <si>
    <t>7.1.4</t>
  </si>
  <si>
    <t>7.1.5</t>
  </si>
  <si>
    <t>7.1.6</t>
  </si>
  <si>
    <t>7.2.1</t>
  </si>
  <si>
    <t>1. Generic requirements</t>
  </si>
  <si>
    <t>1.1.8</t>
  </si>
  <si>
    <t>1.1.9</t>
  </si>
  <si>
    <t>1.1.10</t>
  </si>
  <si>
    <t>1.1.11</t>
  </si>
  <si>
    <t>1.1.12</t>
  </si>
  <si>
    <t>1.1.13</t>
  </si>
  <si>
    <t>1.1.14</t>
  </si>
  <si>
    <t>1.1.15</t>
  </si>
  <si>
    <t>1.1.16</t>
  </si>
  <si>
    <t>1.1.17</t>
  </si>
  <si>
    <t>1.1.18</t>
  </si>
  <si>
    <t>1.1.19</t>
  </si>
  <si>
    <t>1.6.1</t>
  </si>
  <si>
    <t>1.6.2</t>
  </si>
  <si>
    <t>1.7.1</t>
  </si>
  <si>
    <t>1.7.2</t>
  </si>
  <si>
    <t>1.7.3</t>
  </si>
  <si>
    <t>1.7.4</t>
  </si>
  <si>
    <t>1.7.5</t>
  </si>
  <si>
    <t>1.7.6</t>
  </si>
  <si>
    <t>1.7.7</t>
  </si>
  <si>
    <t>1.7.8</t>
  </si>
  <si>
    <t>1.7.9</t>
  </si>
  <si>
    <t>1.7.10</t>
  </si>
  <si>
    <t>1.8.2</t>
  </si>
  <si>
    <t>1.8.3</t>
  </si>
  <si>
    <t>Safe By Design Maturity Assessment 
Summary Report</t>
  </si>
  <si>
    <t>Overall Level</t>
  </si>
  <si>
    <t>Date Completed:</t>
  </si>
  <si>
    <t>Reviewer(s)</t>
  </si>
  <si>
    <t>Owner</t>
  </si>
  <si>
    <t xml:space="preserve">Date </t>
  </si>
  <si>
    <t>Supporting comments</t>
  </si>
  <si>
    <t>Assessment Status</t>
  </si>
  <si>
    <t>Maturity 
Level</t>
  </si>
  <si>
    <t>Not Assessed</t>
  </si>
  <si>
    <t>Is there a systematic approach to hazard identification, prevention and mitigation throughout the organisation?</t>
  </si>
  <si>
    <t>Are equipment suppliers or entities delivering outsourced activities required to carryout hazard reviews?</t>
  </si>
  <si>
    <t>Is there a demonstrable link between the output of the hazard reviews and the risk management activities in the design process, and the design decision log?</t>
  </si>
  <si>
    <t>Is the Hierarchy of Control concept used when making decisions regarding risk management and the selection of suitable risk reduction measures?</t>
  </si>
  <si>
    <t>Does the design process consider the realistic time to enact an emergency plan?</t>
  </si>
  <si>
    <t>Is consideration given to the extent prescriptive requirements can be applied at interfaces between contracts?</t>
  </si>
  <si>
    <t>Is there are process to ensure that specifications are produced with an objective of achieving good safe by design outcomes?</t>
  </si>
  <si>
    <t xml:space="preserve">Are the safety goals and requirements clearly defined at the project level and cascaded into the supply chain?  </t>
  </si>
  <si>
    <t>1.2.1</t>
  </si>
  <si>
    <t>1.4.5</t>
  </si>
  <si>
    <t>Safety Culture</t>
  </si>
  <si>
    <t>1.5.3</t>
  </si>
  <si>
    <t>1.6.3</t>
  </si>
  <si>
    <t>1.8.1</t>
  </si>
  <si>
    <t>1.8.4</t>
  </si>
  <si>
    <t>1.8.5</t>
  </si>
  <si>
    <t>2.1.8</t>
  </si>
  <si>
    <t>Generic Safe By Design Requirements</t>
  </si>
  <si>
    <t>Structured Approach to Early Design</t>
  </si>
  <si>
    <t>2.2.2</t>
  </si>
  <si>
    <t>Operations and Maintenance Philosophy</t>
  </si>
  <si>
    <t>2.3.11</t>
  </si>
  <si>
    <t>2.5.4</t>
  </si>
  <si>
    <t>Development Phase</t>
  </si>
  <si>
    <t>Interface Management</t>
  </si>
  <si>
    <t>3.2.4</t>
  </si>
  <si>
    <t>3.3.8</t>
  </si>
  <si>
    <t>3.4.33</t>
  </si>
  <si>
    <t>3.6.6</t>
  </si>
  <si>
    <t>3.7.10</t>
  </si>
  <si>
    <t>3.8.3</t>
  </si>
  <si>
    <t>3.9.7</t>
  </si>
  <si>
    <t>Management of Temporary Works</t>
  </si>
  <si>
    <t>4.2.3</t>
  </si>
  <si>
    <t>4.3.7</t>
  </si>
  <si>
    <t>4.4.1</t>
  </si>
  <si>
    <t>4.5.1</t>
  </si>
  <si>
    <t>5.1.17</t>
  </si>
  <si>
    <t>5.2.7</t>
  </si>
  <si>
    <t>6.1.5</t>
  </si>
  <si>
    <t>6.2.4</t>
  </si>
  <si>
    <t>6.3.3</t>
  </si>
  <si>
    <t>6.4.9</t>
  </si>
  <si>
    <t>6.5.5</t>
  </si>
  <si>
    <t>6.6.1</t>
  </si>
  <si>
    <t>6.6.2</t>
  </si>
  <si>
    <t>6.7.3</t>
  </si>
  <si>
    <t>6.8.4</t>
  </si>
  <si>
    <t>7.2.2</t>
  </si>
  <si>
    <t xml:space="preserve">Does the design process consider lifting requirements? </t>
  </si>
  <si>
    <t>Does the design process consider security requirements?</t>
  </si>
  <si>
    <t>Is there a continuous process of hazard reviews taking place at appropriate times in the project and asset lifecycle?</t>
  </si>
  <si>
    <t>Where it is necessary to conduct further analysis to fully assess risk levels can it be demonstrated that this is suitable and proportionate to the hazard?</t>
  </si>
  <si>
    <t>Are residual risks (i.e., those that are considered to be acceptable) clearly recorded in a risk register, which clearly states which phase(s) they may manifest and the assumptions the assessment is based upon?</t>
  </si>
  <si>
    <t xml:space="preserve">Are there activities to monitor the continued application of the risk reduction measures to ensure their ongoing effectiveness, identify whether the risk level has increased, and the basis for the prior evaluation has not changed?  </t>
  </si>
  <si>
    <t>Is there oversight for critical health and safety decisions that considers the complexity of the decision, uniqueness of the decision, worst-case consequence if there is an error in decision making, extent good industry practice can be used to support the decision, level of uncertainty in the input information and analysis, and the number of stakeholders effected?</t>
  </si>
  <si>
    <t>1.3.8</t>
  </si>
  <si>
    <t>Are specifications and processes relating to health and safety subject to version control and change management?</t>
  </si>
  <si>
    <t xml:space="preserve">Is there appropriate rigor and assurance including peer reviews, impact assessment and implementation plans for new specifications and processes relating to health and safety?  </t>
  </si>
  <si>
    <t xml:space="preserve">Where appropriate are decisions relating to health and safety codified into an organisation’s management system and technical specifications?  Where this approach is taken is there a clear scope that describes the applicability and any limitations and constraints? </t>
  </si>
  <si>
    <t>Where possible are decisions relating to health and safety fact-based and data driven?</t>
  </si>
  <si>
    <t>Is there a programme or initiative to establish the right organisational culture for effective management of health and safety?</t>
  </si>
  <si>
    <t>Is an environment that supports effective teamwork, collaboration, and challenge promoted?</t>
  </si>
  <si>
    <t xml:space="preserve">Are quality plans implemented that are risk-based considering the hazards and health and safety risks?  </t>
  </si>
  <si>
    <t>Is there a design assurance programme that is included in the project reporting process, and does this include leading and lagging indicators that are appropriate for each phase of the project?</t>
  </si>
  <si>
    <t>Are appropriate controls implemented for procured equipment and outsourced activities to ensure they conform to health and safety objectives?</t>
  </si>
  <si>
    <t>Are there processes to ensure there is sufficient assurance and oversight in place for procured equipment and outsourced activities?</t>
  </si>
  <si>
    <t>Are there processes to ensure that procured equipment has been designed and evaluated using appropriate and structured design risk assessment processes, and there are mechanisms in the specifications to ensure suitable risk reduction measures are implemented?</t>
  </si>
  <si>
    <t>Is there a process to ensure that design decisions made by equipment suppliers and external designers that have an impact on health and safety are subject to a design risk assessment and require review and approval?</t>
  </si>
  <si>
    <t>Is there a process for assessing the maturity of the technology alongside the associated health and safety risks?</t>
  </si>
  <si>
    <t xml:space="preserve">When assessing new technology, are conditions for testing the prototypes compared with the expected operational criteria to assess applicability? </t>
  </si>
  <si>
    <t>Are non-routine activities that could result from unproven technology and  introduce significant hazards considered and appropriate mitigations implemented?</t>
  </si>
  <si>
    <t>Are changes to existing operational processes and competency requirements due to new technology assessed and appropriate change management implemented?</t>
  </si>
  <si>
    <t>Is a health and safety plan produced in the development phase?</t>
  </si>
  <si>
    <t>Does the health and safety plan identify key risks for the construction, operations and decommissioning phases?  Does this include, for example, the expected deployment of new technology, weather or environmental factors, or issues relating to the site location?</t>
  </si>
  <si>
    <t>Does the health and safety plan set out how hazard reviews will be used to support decision making?</t>
  </si>
  <si>
    <t>Does the health and safety plan set out how Safe By Design will be part of the project monitoring and reporting processes with appropriate leading and lagging indicators?</t>
  </si>
  <si>
    <t>Does the health and safety plan set out how there will be suitable competency levels with respect to Safe By Design?</t>
  </si>
  <si>
    <t>Does the health and safety plan set out how risk assessment tools will be adopted and the outputs used directly in the design process?</t>
  </si>
  <si>
    <t>Does the health and safety plan outline initial assumptions for logistics, access and egress and emergency response?</t>
  </si>
  <si>
    <t>Is an operations and maintenance philosophy produced in the development phase?</t>
  </si>
  <si>
    <t>Does the decommissioning plan document expected permitting removal requirements in relation to decommissioning?</t>
  </si>
  <si>
    <t>Does the decommissioning plan describe how asset material and components will be recycled?</t>
  </si>
  <si>
    <t>Does the decommissioning plan identify components that can’t be recycled using contemporary technology?</t>
  </si>
  <si>
    <t>Are lessons learned systematically implemented?</t>
  </si>
  <si>
    <t>Project Health and Safety plan</t>
  </si>
  <si>
    <t>Is there a specific responsibility to manage health and safety considerations in the design process?</t>
  </si>
  <si>
    <t>During detailed design are there activities to evaluate risk reduction measures?</t>
  </si>
  <si>
    <t>Where potential degradation has been identified during detailed design is the ability to carry out inspections during the asset life-cycle assessed?</t>
  </si>
  <si>
    <t>Does the design process address isolation requirements, ensuring they can be easily and effectively implemented?</t>
  </si>
  <si>
    <t>Does the design process consider logistics including personnel access?</t>
  </si>
  <si>
    <t>Does the design process consider complex and non-routine activities?</t>
  </si>
  <si>
    <t>Does the design process consider ability to inspect for the degradation mechanisms?</t>
  </si>
  <si>
    <t>Does the design process consider location of any non-inspectable areas?</t>
  </si>
  <si>
    <t>Does the design process address cyber security?</t>
  </si>
  <si>
    <t>Does the design process consider lighting requirements?</t>
  </si>
  <si>
    <t>Does the design process consider site communications?</t>
  </si>
  <si>
    <t>Does the design process consider bunding?</t>
  </si>
  <si>
    <t>Does the design process consider chemicals, gasses, and fuels?</t>
  </si>
  <si>
    <t>Does the design process address the prevention of falls from height and dropped objects?</t>
  </si>
  <si>
    <t>Does the design process consider prevention of slips, trips and falls?</t>
  </si>
  <si>
    <t>Does the design process consider access and egress routes?</t>
  </si>
  <si>
    <t>Does the design process consider fire prevention?</t>
  </si>
  <si>
    <t>Does the design process consider confined spaces?</t>
  </si>
  <si>
    <t>Does the design process consider subsea work and diving?</t>
  </si>
  <si>
    <t>Does the design process consider environmental discharge?</t>
  </si>
  <si>
    <t>Does the design process consider escapes where there isn’t sufficient time to execute an orderly evacuation?</t>
  </si>
  <si>
    <t>Does the design process consider situations where personnel can leave the asset in a planned, managed, and controlled way, without being directly exposed to Hazards?</t>
  </si>
  <si>
    <t xml:space="preserve">Does the design process consider of position and type of smoke and fire detectors, their sensitivity, how much warning before a situation could escalate? </t>
  </si>
  <si>
    <t>Does the design process consider segregation of people from hazards and safe havens?</t>
  </si>
  <si>
    <t>Does the design process consider the type and positioning of life saving kit, escape shuts, life rafts etc.?</t>
  </si>
  <si>
    <t>Does the design process consider method of communications in emergency such as automatic systems for identifying the locations of people?</t>
  </si>
  <si>
    <t>Does the design process consider use of low flammability materials, low smoke, and low toxicity smoke materials?</t>
  </si>
  <si>
    <t>During design is a emergency response and detailed fire management plan produced?</t>
  </si>
  <si>
    <t>Following design freeze, if there a change management process that includes review and approval to change and the use to a deign change log?</t>
  </si>
  <si>
    <t xml:space="preserve">Following design freeze does the change management process specifically consider how changes will impact the operations and maintenance philosophy? </t>
  </si>
  <si>
    <t>Do design reviews include input from operational and health and safety specialists?</t>
  </si>
  <si>
    <t>Are hazard reviews a key part of a project schedule and do they link to formal project gateways?</t>
  </si>
  <si>
    <t>When emergency response / emergency evacuation is a stated risk reduction measure does the hazard review include an assessment of the rate of escalation to understand how quickly it would need to be enacted in real world situations?</t>
  </si>
  <si>
    <t>Is residual risk information and risk reduction measures transferred to relevant stakeholders through the life-cycle?</t>
  </si>
  <si>
    <t>Hierarchy of Controls</t>
  </si>
  <si>
    <t>Is there a structured process for decisions related to health and safety?</t>
  </si>
  <si>
    <t xml:space="preserve">Do decision support tools relating to health and safety have an owner who is responsible for ensuring that it is suitable, the outputs are valid and consistent, there is appropriate quality control, it is used consistently, implemented effectively, changes are appropriately managed and there is a feedback loop that includes an assessment of the outcomes? </t>
  </si>
  <si>
    <t>Is a philosophy of ‘right information, to the right people, at right time’ adopted and can this be demonstrated?</t>
  </si>
  <si>
    <t>Do relevant stakeholders have access to the necessary information and is this  managed through a document management system?</t>
  </si>
  <si>
    <t>Are there activities to:
•	 Establish shared values by communicating the safety and environmental objectives,
•	 Ensure engagement and involvement from all organisational levels,
•	 Include contracting organisations within initiatives and reviews,
•	 Provide transparency in process and decisions,
•	 Enable freedom to challenge and provide alternative viewpoints,
•	 Promote continuous improvement?</t>
  </si>
  <si>
    <t>Does an operations and maintenance philosophy in the development phase establish, record and communicate the long-term vision of the operational phase of the project?</t>
  </si>
  <si>
    <t>Does an operations and maintenance philosophy in the development phase include anticipated maintenance strategies?</t>
  </si>
  <si>
    <t>Does an operations and maintenance philosophy in the development phase include a logistics plan covering how material will be transported to the point of work?</t>
  </si>
  <si>
    <t>Does an operations and maintenance philosophy in the development phase include a strategy for the management of fire risks?</t>
  </si>
  <si>
    <t>Does the operations and maintenance philosophy include an initial emergency response plan?</t>
  </si>
  <si>
    <t>Is the operations and maintenance philosophy produced with stakeholders with suitable understanding of operations and maintenance?</t>
  </si>
  <si>
    <t>Decommissioning</t>
  </si>
  <si>
    <t>During detailed design are there activities to identify deterioration and failure modes that may impact the primary functional requirement and require strategies for through-life management?</t>
  </si>
  <si>
    <t>Is a holistic and whole life perspective taken during detailed design that considers constructability, operability, maintainability and decommissioning?</t>
  </si>
  <si>
    <t>Does the design process consider position of anchor points in relation to foreseeable routine and non-routine use cases?</t>
  </si>
  <si>
    <t>Does the design process consider manual and materials handling (from good inwards at the operations and maintenance warehouse, through to the point of work including lifting arrangements)</t>
  </si>
  <si>
    <t>Does the design process involve input from a wide range of suitable stakeholders?</t>
  </si>
  <si>
    <t>Are human factors and ergonomics considered through the design process?</t>
  </si>
  <si>
    <t xml:space="preserve">Does the design process consider how people can potentially mistakenly impact the safe operation of the asset and appropriate measures taken (e.g. through error-proofing principles and interlocks)? </t>
  </si>
  <si>
    <t>Does the design process consider how safety devices could be defeated and appropriate measures taken?</t>
  </si>
  <si>
    <t>Is the operations and maintenance philosophy updated during detailed design and further definition added?</t>
  </si>
  <si>
    <t>Is the decommissioning plan updated during detailed design and further definition added?</t>
  </si>
  <si>
    <t>Does the design process establish performance standards in terms of functionality, reliability, availability and survivability?</t>
  </si>
  <si>
    <t>Does the design process define appropriate inspection and maintenance strategies for safety critical systems?</t>
  </si>
  <si>
    <t xml:space="preserve">Does the design process establish settings for alarms and trip setting, and identify how close these are to failure points? </t>
  </si>
  <si>
    <t>During design are measurable and auditable performance standards established?</t>
  </si>
  <si>
    <t>At the point of design freeze are hazards and implemented risk reduction measures, design drawings and documentation, residual risks and 'open' design decisions recorded?</t>
  </si>
  <si>
    <t xml:space="preserve">Following design freeze does the change management process specifically consider how changes will impact the decommissioning plan? </t>
  </si>
  <si>
    <t>Does the design process include appropriate design verification and design assurance activities?</t>
  </si>
  <si>
    <t>Does the design process ensure that there is consideration of constructability, operability, maintainability and decommissioning?</t>
  </si>
  <si>
    <t>Does the design verification include individuals who are independent from the project?</t>
  </si>
  <si>
    <t>Is there sufficient resource to effectively manage interfaces?</t>
  </si>
  <si>
    <t xml:space="preserve">Are management arrangements put in place where there is the potential for an emergent hazard at contractual interfaces? </t>
  </si>
  <si>
    <t>Management of Degradation and Deterioration</t>
  </si>
  <si>
    <t>Work Scheduling</t>
  </si>
  <si>
    <t>Is the sequencing and scheduling of work considered with the objective of minimising the risks associated with simultaneous activities?</t>
  </si>
  <si>
    <t>Is there a plan to manage the energisation process with appropriate assurance and authorisation?</t>
  </si>
  <si>
    <t>Does the handover plan clearly describe the transfer of responsibilities and the timeline?</t>
  </si>
  <si>
    <t>Is the handover plan subject to regular reviews between the relevant stakeholders?</t>
  </si>
  <si>
    <t>Is Good Industry Practice monitored and action taken when there are improvements in risk management practices?</t>
  </si>
  <si>
    <t>Is there a process to regularly review the emergency response plan?</t>
  </si>
  <si>
    <t>Are the asset care requirements reviewed and updated as the asset ages?</t>
  </si>
  <si>
    <t>Is there a process for managing any deterioration in the performance levels of safety related systems?</t>
  </si>
  <si>
    <t>Decommissioning Plan Review</t>
  </si>
  <si>
    <t>Is the decommissioning plan regularly reviewed?</t>
  </si>
  <si>
    <t>Is the decommissioning plan regularly reviewed and updated?</t>
  </si>
  <si>
    <t>Are hazard identification and risk reduction principles used?</t>
  </si>
  <si>
    <t>Is the relevant asset information made available to the decommissioning team?</t>
  </si>
  <si>
    <t>Is the level of asset degradation assessed and fed back into the new designs?</t>
  </si>
  <si>
    <t>Is the supply chain and other stakeholders involved in decommissioning planning?</t>
  </si>
  <si>
    <t xml:space="preserve">Where multiple hazards reviews are carried out, is there a process to ensure they collectively cover all hazards, and the interrelationship between risk reduction measures are understood and managed? </t>
  </si>
  <si>
    <t xml:space="preserve">Can it be demonstrated that proportionate and suitable risk reduction measures and good industry practice are applied? </t>
  </si>
  <si>
    <t>Is there a process to ensure that necessary further risk reduction measures are planned, allocated sufficient resource and their implementation monitored?</t>
  </si>
  <si>
    <t>Is there a process to ensure that decisions to not implement available risk reduction measures, because they are considered to be grossly disproportionate, justified and documented?</t>
  </si>
  <si>
    <t>Are hazards that will be influenced by equipment suppliers or via outsourced activities identified, recorded and used to develop an appropriate management plans?</t>
  </si>
  <si>
    <t>Are there activities to understand relevant good industry practice, and is this adhered to unless there is clear justification to deviate?</t>
  </si>
  <si>
    <t>Is the effectiveness of risk reduction measures assessed and, where appropriate, consideration given to implementing further measures?</t>
  </si>
  <si>
    <t>Is an asset information strategy that provides a ‘single source of truth’ and includes the information requirements necessary to safely manage the asset?</t>
  </si>
  <si>
    <t xml:space="preserve">Are there activities to identify and understand the information that may be required to effectively manage health and safety risks throughout an asset's lifecycle? </t>
  </si>
  <si>
    <t>Is asset information maintained and updated where necessary including hazard and risk registers, assumptions design decision log, design information, as built records, O&amp;M manuals, modification register, and an asset register?</t>
  </si>
  <si>
    <t>Is there a demonstrable alignment between the hazards and risk reduction measures, and the activities included in the inspection and surveillance plan?</t>
  </si>
  <si>
    <t>Can it be demonstrated that the compatibility between different suppliers’ equipment and design is assessed to ensure no unacceptable risks emerge at the interfaces?</t>
  </si>
  <si>
    <t>Can be demonstrated that appropriate approval and sign-off gateways are identified to provide the necessary oversight and control, and that these are outlined within contracts?</t>
  </si>
  <si>
    <t>Are there technical due diligence assessments to evaluate procured equipment against health and safety requirements, including: 
•	 Ability to adequately isolate any stored energy from the system
•	 Guarding
•	 Hazards and associated risk reduction measures relating to routine maintenance
•	 Hazards and associated risk reduction measures relating to non-routine maintenance
•	 Health, Safety and Environmental Hazards during manufacturing processes 
•	 H&amp;S Hazards during build/installation
•	 Recyclability of the asset components
•	 Lessons learned
•	 Performance guarantees
•	 Decommissioning implications
•	 Sustainability of equipment</t>
  </si>
  <si>
    <t>Are there specific activities to identify any systemisation risks and appropriate controls implemented?</t>
  </si>
  <si>
    <t>1.1.7</t>
  </si>
  <si>
    <t>Are early design scenarios, analysis, modelling and options reviewed and compared against health and safety criteria?</t>
  </si>
  <si>
    <t>Does the operations and maintenance philosophy in the development phase describe how safety procedures and safe system of works will be applied?</t>
  </si>
  <si>
    <t>Does an operations and maintenance philosophy in the development phase describe how the asset will be integrated into an existing asset management structure?</t>
  </si>
  <si>
    <t>Is the operations and maintenance philosophy produce during the development phase linked to design specifications?</t>
  </si>
  <si>
    <t>Does the health and safety plan set out how residual risks will be made visible to relevant stakeholders and considered during design reviews and project approval gateways?</t>
  </si>
  <si>
    <t>Does the design process consider access for maintainability / repairability?</t>
  </si>
  <si>
    <t>3.5.9</t>
  </si>
  <si>
    <t>Is the satisfactory completion of the activities required to manage health and safety risks part of formal design reviews?</t>
  </si>
  <si>
    <t>Does the design process ensure that the design satisfies the health and safety objectives?</t>
  </si>
  <si>
    <t>Does the design process ensure that risk reduction measures have been effectively implemented?</t>
  </si>
  <si>
    <t>Is the management of temporary works subject to the same principles set out for the permanent asset?</t>
  </si>
  <si>
    <t>When assessing concession proposals and non-conformities is the impact on hazards, and likelihood of future non-routine and complex rectification work, considered?</t>
  </si>
  <si>
    <t>Is the justification of accepting deviations documented and does this form part of the asset information?</t>
  </si>
  <si>
    <t>During construction are quality checks undertaken on critical areas that are exposed to degradation and cannot be inspected during operational life?</t>
  </si>
  <si>
    <t>During construction are quality checks include the measurements of any health and safety critical parameters?</t>
  </si>
  <si>
    <t>Does the design Change Management process continue during the construction phase with the same approval process for justifying change?</t>
  </si>
  <si>
    <t>Is there a lessons learned register that records where the hazards during construction could have been reduced with alternative design decisions?</t>
  </si>
  <si>
    <t xml:space="preserve">Does the handover plan include recording and transfer of asset information? </t>
  </si>
  <si>
    <t>Does the handover plan include the provision of design information?</t>
  </si>
  <si>
    <t>Does the handover plan include information regarding degradation mechanisms?</t>
  </si>
  <si>
    <t>Does the handover plan include design assumptions?</t>
  </si>
  <si>
    <t>Does the handover plan include unresolved non-conformities?</t>
  </si>
  <si>
    <t>Does the handover plan include establishment of safe system of work processes?</t>
  </si>
  <si>
    <t>Does the handover plan include emergency response plan?</t>
  </si>
  <si>
    <t>Does the handover plan include competency requirements?</t>
  </si>
  <si>
    <r>
      <t>Does the handover plan include a</t>
    </r>
    <r>
      <rPr>
        <sz val="8"/>
        <rFont val="Verdana"/>
        <family val="2"/>
      </rPr>
      <t>ny snags / punch list items with a plan for rectification?</t>
    </r>
  </si>
  <si>
    <r>
      <t>Does the handover plan include an a</t>
    </r>
    <r>
      <rPr>
        <sz val="8"/>
        <rFont val="Verdana"/>
        <family val="2"/>
      </rPr>
      <t>larm management plan identifying which alarms can be reset, those that need further investigation and protocols</t>
    </r>
    <r>
      <rPr>
        <sz val="8"/>
        <color rgb="FF000000"/>
        <rFont val="Verdana"/>
        <family val="2"/>
      </rPr>
      <t>?</t>
    </r>
  </si>
  <si>
    <r>
      <t>Does the handover plan include a</t>
    </r>
    <r>
      <rPr>
        <sz val="8"/>
        <rFont val="Verdana"/>
        <family val="2"/>
      </rPr>
      <t>sset register</t>
    </r>
    <r>
      <rPr>
        <sz val="8"/>
        <color rgb="FF000000"/>
        <rFont val="Verdana"/>
        <family val="2"/>
      </rPr>
      <t>?</t>
    </r>
  </si>
  <si>
    <r>
      <t>Does the handover plan include r</t>
    </r>
    <r>
      <rPr>
        <sz val="8"/>
        <rFont val="Verdana"/>
        <family val="2"/>
      </rPr>
      <t>esidual risks?</t>
    </r>
  </si>
  <si>
    <t>Is the documentation necessary to manage the asset in accordance with the health and safety objectives produced and accessible?</t>
  </si>
  <si>
    <t>Are maintenance manuals provided to the operations department?</t>
  </si>
  <si>
    <t>Is the maintenance scope and frequencies provided to the operations department?</t>
  </si>
  <si>
    <t>Is the inspection scope and frequencies provided to the operations department?</t>
  </si>
  <si>
    <t>Are expected degradation rates provided to the operations department?</t>
  </si>
  <si>
    <t>Are isolation procedures provided to the operations department?</t>
  </si>
  <si>
    <t>Is there a specific handover plan to adopt and transfer the asset into operations?</t>
  </si>
  <si>
    <t>Is there a plan that includes activities to validate the design assumptions?</t>
  </si>
  <si>
    <t>Are there activities to assess degradation rates and performance of any parts of the design intended to control degradation?</t>
  </si>
  <si>
    <t>Are there activities to assess environmental conditions and compare these with design assumptions?</t>
  </si>
  <si>
    <t>Are any differences between design assumptions and observations reviewed and assessed to understand the significance and where appropriate, mitigation actions implemented?</t>
  </si>
  <si>
    <t>Is there a plan to maintain health and safety objectives in the operational phase?</t>
  </si>
  <si>
    <t>Are external factors reviewed and, where there is a change, their impact on hazards and risk profile assessed and where necessary risk reduction measured updated?</t>
  </si>
  <si>
    <t>Are the technicians provided with information of any asset features that may be unique to the site and require special attention in relation to safety?</t>
  </si>
  <si>
    <t>Are software changes, changes to maintenance regimes, temporary changes, and alarm changes (particularly where critical) subject to an appropriate change management process?</t>
  </si>
  <si>
    <t>Does the process include a consideration of the points of isolation, existing practices, competency requirements?</t>
  </si>
  <si>
    <t>Is operational experience relating to health and safety captured, suitably arranged, and made available to team designing new Projects?</t>
  </si>
  <si>
    <t>Are incidents that include design as a cause identified, investigated, and fed back into new projects?</t>
  </si>
  <si>
    <t>Is transition into a life extension subject to a change management plan?</t>
  </si>
  <si>
    <t>Is a life-extension approval process require an understanding of time degradation mechanisms?</t>
  </si>
  <si>
    <t>Is specific consideration given to any changes or improvements in relevant Good Industry Practice since previous iterations?</t>
  </si>
  <si>
    <t xml:space="preserve">Are there activities to review the expected decommissioning methodology and identify opportunities to reduce risks (for example through the development of new technology) and resources put into realising the potential benefits?  </t>
  </si>
  <si>
    <t>Are risk assessments regularly reviewed and where necessary updated?</t>
  </si>
  <si>
    <t>Does the process include authority levels required to approve changes, the documentation requirements, and the requirements for risk assessment?</t>
  </si>
  <si>
    <t>Is there a specific integrity management plan developed and implemented to manage the increased risks presented by going beyond the design life?</t>
  </si>
  <si>
    <t>Are the implications of changes in asset condition and integrity considered when planning decommissioning?</t>
  </si>
  <si>
    <t>Does planning for decommissioning start well in advance of the end of the useful life of the asset?</t>
  </si>
  <si>
    <t>Do hazard reviews include input from a suitable range of stakeholders, including operational personnel and H&amp;S specialists, with sufficient competence to assess the full range of hazards?</t>
  </si>
  <si>
    <t>Are hazard reviews recorded including output, scope and attendees?</t>
  </si>
  <si>
    <t xml:space="preserve">Does the decision making process relating to health and safety account for human factors, which can be a source of error, and are steps taken to minimise the risk of adverse outcomes?  </t>
  </si>
  <si>
    <t>Is a design basis produced that sets out requirements for integrity and applicable legal, regulatory, and statutory requirements?</t>
  </si>
  <si>
    <t>Does the design process consider access and egress arrangements including safe routes of escape and alternative routes, routes in dark or smoke-filled environment, use of markings on floors and emergency lighting?</t>
  </si>
  <si>
    <t>Does the design process consider the placement of manual alarm raising points?</t>
  </si>
  <si>
    <t>Where there is a non-negligible impact is analysis carried out with a suitable approval required before commencement?</t>
  </si>
  <si>
    <t>Does the quality plan specifically and demonstrably cover activities to ensure safety related systems are installed and commissioned as intended and they comply with the performance requirements?</t>
  </si>
  <si>
    <t>When complex brownfield projects are required is the competency of the operations team considered and suitable construction support provided?</t>
  </si>
  <si>
    <t>Is a plan produced to identify any areas of the asset considered suitable for investigation to support new designs and the operational management of other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</si>
</sst>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9"/>
      <color rgb="FFFFFFFF"/>
      <name val="Verdana"/>
      <family val="2"/>
    </font>
    <font>
      <sz val="11"/>
      <color theme="1"/>
      <name val="Calibri"/>
      <family val="2"/>
      <scheme val="minor"/>
    </font>
    <font>
      <sz val="8"/>
      <name val="Calibri"/>
      <family val="2"/>
      <scheme val="minor"/>
    </font>
    <font>
      <sz val="8"/>
      <color rgb="FF000000"/>
      <name val="Verdana"/>
      <family val="2"/>
    </font>
    <font>
      <b/>
      <sz val="12"/>
      <color rgb="FFFFFFFF"/>
      <name val="Verdana"/>
      <family val="2"/>
    </font>
    <font>
      <b/>
      <sz val="8"/>
      <color rgb="FFFFFFFF"/>
      <name val="Verdana"/>
      <family val="2"/>
    </font>
    <font>
      <sz val="8"/>
      <color rgb="FFF43A4F"/>
      <name val="Verdana"/>
      <family val="2"/>
    </font>
    <font>
      <sz val="8"/>
      <color theme="1"/>
      <name val="Verdana"/>
      <family val="2"/>
    </font>
    <font>
      <b/>
      <sz val="8"/>
      <color theme="0"/>
      <name val="Verdana"/>
      <family val="2"/>
    </font>
    <font>
      <sz val="11"/>
      <color theme="1"/>
      <name val="Verdana"/>
      <family val="2"/>
    </font>
    <font>
      <sz val="8"/>
      <color theme="0"/>
      <name val="Verdana"/>
      <family val="2"/>
    </font>
    <font>
      <b/>
      <sz val="11"/>
      <color theme="0"/>
      <name val="Verdana"/>
      <family val="2"/>
    </font>
    <font>
      <sz val="8"/>
      <name val="Verdana"/>
      <family val="2"/>
    </font>
    <font>
      <b/>
      <sz val="16"/>
      <color theme="1"/>
      <name val="Verdana"/>
      <family val="2"/>
    </font>
    <font>
      <b/>
      <sz val="10"/>
      <color theme="0"/>
      <name val="Verdana"/>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9DADBA"/>
        <bgColor indexed="64"/>
      </patternFill>
    </fill>
    <fill>
      <patternFill patternType="solid">
        <fgColor rgb="FF66868F"/>
        <bgColor indexed="64"/>
      </patternFill>
    </fill>
    <fill>
      <patternFill patternType="solid">
        <fgColor rgb="FFEBEFF1"/>
        <bgColor indexed="64"/>
      </patternFill>
    </fill>
    <fill>
      <patternFill patternType="solid">
        <fgColor rgb="FF00B0F0"/>
        <bgColor indexed="64"/>
      </patternFill>
    </fill>
    <fill>
      <patternFill patternType="solid">
        <fgColor rgb="FF231F58"/>
        <bgColor indexed="64"/>
      </patternFill>
    </fill>
  </fills>
  <borders count="2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9DADBA"/>
      </left>
      <right style="thin">
        <color rgb="FF9DADBA"/>
      </right>
      <top style="thin">
        <color rgb="FF9DADBA"/>
      </top>
      <bottom style="thin">
        <color rgb="FF9DADBA"/>
      </bottom>
      <diagonal/>
    </border>
    <border>
      <left style="thick">
        <color rgb="FF66868F"/>
      </left>
      <right/>
      <top style="thick">
        <color rgb="FF66868F"/>
      </top>
      <bottom/>
      <diagonal/>
    </border>
    <border>
      <left/>
      <right/>
      <top style="thick">
        <color rgb="FF66868F"/>
      </top>
      <bottom/>
      <diagonal/>
    </border>
    <border>
      <left/>
      <right style="thick">
        <color rgb="FF66868F"/>
      </right>
      <top style="thick">
        <color rgb="FF66868F"/>
      </top>
      <bottom/>
      <diagonal/>
    </border>
    <border>
      <left style="thick">
        <color rgb="FF66868F"/>
      </left>
      <right/>
      <top/>
      <bottom/>
      <diagonal/>
    </border>
    <border>
      <left/>
      <right style="thick">
        <color rgb="FF66868F"/>
      </right>
      <top/>
      <bottom/>
      <diagonal/>
    </border>
    <border>
      <left style="thick">
        <color rgb="FF66868F"/>
      </left>
      <right/>
      <top/>
      <bottom style="thick">
        <color rgb="FF66868F"/>
      </bottom>
      <diagonal/>
    </border>
    <border>
      <left/>
      <right/>
      <top/>
      <bottom style="thick">
        <color rgb="FF66868F"/>
      </bottom>
      <diagonal/>
    </border>
    <border>
      <left/>
      <right style="thick">
        <color rgb="FF66868F"/>
      </right>
      <top/>
      <bottom style="thick">
        <color rgb="FF66868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9DADBA"/>
      </left>
      <right/>
      <top style="thin">
        <color rgb="FF9DADBA"/>
      </top>
      <bottom style="thin">
        <color rgb="FF9DADBA"/>
      </bottom>
      <diagonal/>
    </border>
    <border>
      <left/>
      <right/>
      <top style="thin">
        <color rgb="FF9DADBA"/>
      </top>
      <bottom style="thin">
        <color rgb="FF9DADBA"/>
      </bottom>
      <diagonal/>
    </border>
    <border>
      <left/>
      <right style="thin">
        <color rgb="FF9DADBA"/>
      </right>
      <top style="thin">
        <color rgb="FF9DADBA"/>
      </top>
      <bottom style="thin">
        <color rgb="FF9DADBA"/>
      </bottom>
      <diagonal/>
    </border>
  </borders>
  <cellStyleXfs count="2">
    <xf numFmtId="0" fontId="0" fillId="0" borderId="0"/>
    <xf numFmtId="9" fontId="2" fillId="0" borderId="0" applyFont="0" applyFill="0" applyBorder="0" applyAlignment="0" applyProtection="0"/>
  </cellStyleXfs>
  <cellXfs count="75">
    <xf numFmtId="0" fontId="0" fillId="0" borderId="0" xfId="0"/>
    <xf numFmtId="0" fontId="0" fillId="2" borderId="0" xfId="0" applyFill="1"/>
    <xf numFmtId="0" fontId="0" fillId="2" borderId="0" xfId="0" applyFill="1" applyAlignment="1">
      <alignment horizontal="center"/>
    </xf>
    <xf numFmtId="0" fontId="7" fillId="3" borderId="2" xfId="0" applyFont="1" applyFill="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8" fillId="0" borderId="2" xfId="0" applyFont="1" applyBorder="1" applyAlignment="1">
      <alignment horizontal="center" vertical="center" wrapText="1"/>
    </xf>
    <xf numFmtId="0" fontId="10" fillId="2" borderId="0" xfId="0" applyFont="1" applyFill="1"/>
    <xf numFmtId="0" fontId="11" fillId="4"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12" fillId="6" borderId="6" xfId="0" applyFont="1" applyFill="1" applyBorder="1" applyAlignment="1">
      <alignment horizontal="center"/>
    </xf>
    <xf numFmtId="9" fontId="10" fillId="2" borderId="6" xfId="1" applyFont="1" applyFill="1" applyBorder="1" applyAlignment="1">
      <alignment horizontal="center"/>
    </xf>
    <xf numFmtId="0" fontId="10" fillId="2" borderId="6" xfId="0" applyFont="1" applyFill="1" applyBorder="1" applyAlignment="1">
      <alignment horizontal="center"/>
    </xf>
    <xf numFmtId="0" fontId="10" fillId="2" borderId="6" xfId="0" applyFont="1" applyFill="1" applyBorder="1"/>
    <xf numFmtId="0" fontId="10" fillId="6" borderId="6" xfId="0" applyFont="1" applyFill="1" applyBorder="1"/>
    <xf numFmtId="0" fontId="11" fillId="5" borderId="2" xfId="0" applyFont="1" applyFill="1" applyBorder="1" applyAlignment="1">
      <alignment horizontal="center" vertical="center" wrapText="1"/>
    </xf>
    <xf numFmtId="0" fontId="10" fillId="7" borderId="9" xfId="0" applyFont="1" applyFill="1" applyBorder="1"/>
    <xf numFmtId="0" fontId="10" fillId="7" borderId="11" xfId="0" applyFont="1" applyFill="1" applyBorder="1"/>
    <xf numFmtId="0" fontId="10" fillId="7" borderId="14" xfId="0" applyFont="1" applyFill="1" applyBorder="1"/>
    <xf numFmtId="0" fontId="10" fillId="7" borderId="7" xfId="0" applyFont="1" applyFill="1" applyBorder="1"/>
    <xf numFmtId="0" fontId="10" fillId="7" borderId="8" xfId="0" applyFont="1" applyFill="1" applyBorder="1"/>
    <xf numFmtId="0" fontId="10" fillId="7" borderId="10" xfId="0" applyFont="1" applyFill="1" applyBorder="1"/>
    <xf numFmtId="0" fontId="10" fillId="7" borderId="12" xfId="0" applyFont="1" applyFill="1" applyBorder="1"/>
    <xf numFmtId="0" fontId="12" fillId="7" borderId="0" xfId="0" applyFont="1" applyFill="1" applyAlignment="1">
      <alignment horizontal="center" vertical="center"/>
    </xf>
    <xf numFmtId="0" fontId="10" fillId="7" borderId="0" xfId="0" applyFont="1" applyFill="1"/>
    <xf numFmtId="0" fontId="10" fillId="7" borderId="13" xfId="0" applyFont="1" applyFill="1" applyBorder="1"/>
    <xf numFmtId="9" fontId="12" fillId="6" borderId="6" xfId="1" applyFont="1" applyFill="1" applyBorder="1" applyAlignment="1">
      <alignment horizontal="center"/>
    </xf>
    <xf numFmtId="9" fontId="12" fillId="6" borderId="6" xfId="0" applyNumberFormat="1" applyFont="1" applyFill="1" applyBorder="1"/>
    <xf numFmtId="9" fontId="12" fillId="6" borderId="6" xfId="0" applyNumberFormat="1" applyFont="1" applyFill="1" applyBorder="1" applyAlignment="1">
      <alignment horizontal="center"/>
    </xf>
    <xf numFmtId="0" fontId="8" fillId="2" borderId="2" xfId="0" applyFont="1" applyFill="1" applyBorder="1" applyAlignment="1">
      <alignment vertical="center" wrapText="1"/>
    </xf>
    <xf numFmtId="0" fontId="8" fillId="0" borderId="2" xfId="0" applyFont="1" applyBorder="1" applyAlignment="1">
      <alignment vertical="center" wrapText="1"/>
    </xf>
    <xf numFmtId="0" fontId="8"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7" borderId="0" xfId="0" applyFont="1" applyFill="1" applyAlignment="1">
      <alignment horizontal="left" vertical="center" wrapText="1"/>
    </xf>
    <xf numFmtId="0" fontId="14" fillId="7" borderId="0" xfId="0" applyFont="1" applyFill="1" applyAlignment="1">
      <alignment horizontal="left" vertical="center"/>
    </xf>
    <xf numFmtId="0" fontId="8" fillId="2" borderId="6" xfId="0" applyFont="1" applyFill="1" applyBorder="1" applyAlignment="1">
      <alignment horizontal="left" vertical="center" wrapText="1"/>
    </xf>
    <xf numFmtId="9" fontId="10" fillId="6" borderId="6" xfId="0" applyNumberFormat="1" applyFont="1" applyFill="1" applyBorder="1"/>
    <xf numFmtId="0" fontId="9" fillId="6" borderId="3" xfId="0" applyFont="1" applyFill="1" applyBorder="1" applyAlignment="1">
      <alignment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4" fillId="6" borderId="4" xfId="0" applyFont="1" applyFill="1" applyBorder="1" applyAlignment="1">
      <alignment vertical="center" wrapText="1"/>
    </xf>
    <xf numFmtId="0" fontId="11" fillId="6" borderId="4" xfId="0" applyFont="1" applyFill="1" applyBorder="1" applyAlignment="1">
      <alignment horizontal="center" vertical="center" wrapText="1"/>
    </xf>
    <xf numFmtId="0" fontId="4" fillId="6" borderId="5" xfId="0" applyFont="1" applyFill="1" applyBorder="1" applyAlignment="1">
      <alignment vertical="center" wrapText="1"/>
    </xf>
    <xf numFmtId="0" fontId="8" fillId="6" borderId="4" xfId="0" applyFont="1" applyFill="1" applyBorder="1" applyAlignment="1">
      <alignment vertical="center" wrapText="1"/>
    </xf>
    <xf numFmtId="0" fontId="9" fillId="6" borderId="4" xfId="0" applyFont="1" applyFill="1" applyBorder="1" applyAlignment="1">
      <alignment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vertical="center" wrapText="1"/>
    </xf>
    <xf numFmtId="0" fontId="6" fillId="6" borderId="3" xfId="0" applyFont="1" applyFill="1" applyBorder="1" applyAlignment="1">
      <alignment vertical="center" wrapText="1"/>
    </xf>
    <xf numFmtId="9" fontId="12" fillId="6" borderId="19" xfId="0" applyNumberFormat="1" applyFont="1" applyFill="1" applyBorder="1" applyAlignment="1">
      <alignment horizontal="center"/>
    </xf>
    <xf numFmtId="0" fontId="10" fillId="0" borderId="6" xfId="0" applyFont="1" applyBorder="1" applyAlignment="1">
      <alignment horizontal="center"/>
    </xf>
    <xf numFmtId="0" fontId="9" fillId="6" borderId="5" xfId="0" applyFont="1" applyFill="1" applyBorder="1" applyAlignment="1">
      <alignment horizontal="center" vertical="center" wrapText="1"/>
    </xf>
    <xf numFmtId="0" fontId="9" fillId="6" borderId="3" xfId="0" applyFont="1" applyFill="1" applyBorder="1"/>
    <xf numFmtId="0" fontId="4" fillId="2" borderId="0" xfId="0" applyFont="1" applyFill="1"/>
    <xf numFmtId="0" fontId="1" fillId="8" borderId="4" xfId="0" applyFont="1" applyFill="1" applyBorder="1" applyAlignment="1">
      <alignment vertical="center" textRotation="90" wrapText="1"/>
    </xf>
    <xf numFmtId="0" fontId="1" fillId="8" borderId="4" xfId="0" applyFont="1" applyFill="1" applyBorder="1" applyAlignment="1">
      <alignment horizontal="center" vertical="center" textRotation="90" wrapText="1"/>
    </xf>
    <xf numFmtId="0" fontId="1" fillId="8" borderId="5" xfId="0" applyFont="1" applyFill="1" applyBorder="1" applyAlignment="1">
      <alignment vertical="center" textRotation="90" wrapText="1"/>
    </xf>
    <xf numFmtId="0" fontId="6" fillId="9" borderId="2" xfId="0" applyFont="1" applyFill="1" applyBorder="1" applyAlignment="1">
      <alignment horizontal="center" vertical="center" wrapText="1"/>
    </xf>
    <xf numFmtId="0" fontId="6" fillId="9" borderId="2" xfId="0" applyFont="1" applyFill="1" applyBorder="1" applyAlignment="1">
      <alignment vertical="center" wrapText="1"/>
    </xf>
    <xf numFmtId="0" fontId="10" fillId="2" borderId="17" xfId="0" applyFont="1" applyFill="1" applyBorder="1"/>
    <xf numFmtId="0" fontId="10" fillId="2" borderId="18" xfId="0" applyFont="1" applyFill="1" applyBorder="1"/>
    <xf numFmtId="0" fontId="10" fillId="2" borderId="19" xfId="0" applyFont="1" applyFill="1" applyBorder="1"/>
    <xf numFmtId="0" fontId="12" fillId="6" borderId="17" xfId="0" applyFont="1" applyFill="1" applyBorder="1"/>
    <xf numFmtId="0" fontId="12" fillId="6" borderId="18" xfId="0" applyFont="1" applyFill="1" applyBorder="1"/>
    <xf numFmtId="0" fontId="12" fillId="6" borderId="19" xfId="0" applyFont="1" applyFill="1" applyBorder="1"/>
    <xf numFmtId="0" fontId="14" fillId="2" borderId="15"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6" xfId="0" applyFont="1" applyFill="1" applyBorder="1" applyAlignment="1">
      <alignment horizontal="left" vertical="center"/>
    </xf>
    <xf numFmtId="0" fontId="14" fillId="2" borderId="1" xfId="0" applyFont="1" applyFill="1" applyBorder="1" applyAlignment="1">
      <alignment horizontal="left" vertical="center"/>
    </xf>
    <xf numFmtId="0" fontId="12" fillId="6" borderId="6" xfId="0" applyFont="1" applyFill="1" applyBorder="1" applyAlignment="1">
      <alignment horizontal="left" vertical="center"/>
    </xf>
    <xf numFmtId="0" fontId="9" fillId="6" borderId="6" xfId="0" applyFont="1" applyFill="1" applyBorder="1" applyAlignment="1">
      <alignment horizontal="left" vertical="center" wrapText="1"/>
    </xf>
    <xf numFmtId="0" fontId="15" fillId="6" borderId="6"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5" fillId="8" borderId="3" xfId="0" applyFont="1" applyFill="1" applyBorder="1" applyAlignment="1">
      <alignment horizontal="left" vertical="center" wrapText="1"/>
    </xf>
    <xf numFmtId="0" fontId="5" fillId="8" borderId="4" xfId="0" applyFont="1" applyFill="1" applyBorder="1" applyAlignment="1">
      <alignment horizontal="left" vertical="center" wrapText="1"/>
    </xf>
  </cellXfs>
  <cellStyles count="2">
    <cellStyle name="Normal" xfId="0" builtinId="0"/>
    <cellStyle name="Percent" xfId="1" builtinId="5"/>
  </cellStyles>
  <dxfs count="44">
    <dxf>
      <fill>
        <patternFill>
          <bgColor rgb="FF81D10B"/>
        </patternFill>
      </fill>
    </dxf>
    <dxf>
      <fill>
        <patternFill>
          <bgColor rgb="FF9DADBA"/>
        </patternFill>
      </fill>
    </dxf>
    <dxf>
      <fill>
        <patternFill>
          <bgColor rgb="FFF43A4F"/>
        </patternFill>
      </fill>
    </dxf>
    <dxf>
      <fill>
        <patternFill>
          <bgColor rgb="FF29C8C1"/>
        </patternFill>
      </fill>
    </dxf>
    <dxf>
      <fill>
        <patternFill>
          <bgColor rgb="FF81D10B"/>
        </patternFill>
      </fill>
    </dxf>
    <dxf>
      <fill>
        <patternFill>
          <bgColor rgb="FF9DADBA"/>
        </patternFill>
      </fill>
    </dxf>
    <dxf>
      <fill>
        <patternFill>
          <bgColor rgb="FFF43A4F"/>
        </patternFill>
      </fill>
    </dxf>
    <dxf>
      <fill>
        <patternFill>
          <bgColor rgb="FF29C8C1"/>
        </patternFill>
      </fill>
    </dxf>
    <dxf>
      <fill>
        <patternFill>
          <bgColor rgb="FF81D10B"/>
        </patternFill>
      </fill>
    </dxf>
    <dxf>
      <fill>
        <patternFill>
          <bgColor rgb="FF9DADBA"/>
        </patternFill>
      </fill>
    </dxf>
    <dxf>
      <fill>
        <patternFill>
          <bgColor rgb="FFF43A4F"/>
        </patternFill>
      </fill>
    </dxf>
    <dxf>
      <fill>
        <patternFill>
          <bgColor rgb="FF29C8C1"/>
        </patternFill>
      </fill>
    </dxf>
    <dxf>
      <fill>
        <patternFill>
          <bgColor rgb="FF81D10B"/>
        </patternFill>
      </fill>
    </dxf>
    <dxf>
      <fill>
        <patternFill>
          <bgColor rgb="FF9DADBA"/>
        </patternFill>
      </fill>
    </dxf>
    <dxf>
      <fill>
        <patternFill>
          <bgColor rgb="FFF43A4F"/>
        </patternFill>
      </fill>
    </dxf>
    <dxf>
      <fill>
        <patternFill>
          <bgColor rgb="FF29C8C1"/>
        </patternFill>
      </fill>
    </dxf>
    <dxf>
      <fill>
        <patternFill>
          <bgColor rgb="FF81D10B"/>
        </patternFill>
      </fill>
    </dxf>
    <dxf>
      <fill>
        <patternFill>
          <bgColor rgb="FF9DADBA"/>
        </patternFill>
      </fill>
    </dxf>
    <dxf>
      <fill>
        <patternFill>
          <bgColor rgb="FFF43A4F"/>
        </patternFill>
      </fill>
    </dxf>
    <dxf>
      <fill>
        <patternFill>
          <bgColor rgb="FF29C8C1"/>
        </patternFill>
      </fill>
    </dxf>
    <dxf>
      <fill>
        <patternFill>
          <bgColor rgb="FF81D10B"/>
        </patternFill>
      </fill>
    </dxf>
    <dxf>
      <fill>
        <patternFill>
          <bgColor rgb="FF9DADBA"/>
        </patternFill>
      </fill>
    </dxf>
    <dxf>
      <fill>
        <patternFill>
          <bgColor rgb="FFF43A4F"/>
        </patternFill>
      </fill>
    </dxf>
    <dxf>
      <fill>
        <patternFill>
          <bgColor rgb="FF29C8C1"/>
        </patternFill>
      </fill>
    </dxf>
    <dxf>
      <fill>
        <patternFill>
          <bgColor rgb="FF81D10B"/>
        </patternFill>
      </fill>
    </dxf>
    <dxf>
      <fill>
        <patternFill>
          <bgColor rgb="FF9DADBA"/>
        </patternFill>
      </fill>
    </dxf>
    <dxf>
      <fill>
        <patternFill>
          <bgColor rgb="FFF43A4F"/>
        </patternFill>
      </fill>
    </dxf>
    <dxf>
      <fill>
        <patternFill>
          <bgColor rgb="FF29C8C1"/>
        </patternFill>
      </fill>
    </dxf>
    <dxf>
      <fill>
        <patternFill>
          <bgColor rgb="FF81D10B"/>
        </patternFill>
      </fill>
    </dxf>
    <dxf>
      <fill>
        <patternFill>
          <bgColor rgb="FF9DADBA"/>
        </patternFill>
      </fill>
    </dxf>
    <dxf>
      <fill>
        <patternFill>
          <bgColor rgb="FFF43A4F"/>
        </patternFill>
      </fill>
    </dxf>
    <dxf>
      <fill>
        <patternFill>
          <bgColor rgb="FF29C8C1"/>
        </patternFill>
      </fill>
    </dxf>
    <dxf>
      <fill>
        <patternFill>
          <bgColor rgb="FF81D10B"/>
        </patternFill>
      </fill>
    </dxf>
    <dxf>
      <fill>
        <patternFill>
          <bgColor rgb="FF9DADBA"/>
        </patternFill>
      </fill>
    </dxf>
    <dxf>
      <fill>
        <patternFill>
          <bgColor rgb="FFF43A4F"/>
        </patternFill>
      </fill>
    </dxf>
    <dxf>
      <fill>
        <patternFill>
          <bgColor rgb="FF29C8C1"/>
        </patternFill>
      </fill>
    </dxf>
    <dxf>
      <fill>
        <patternFill>
          <bgColor rgb="FF81D10B"/>
        </patternFill>
      </fill>
    </dxf>
    <dxf>
      <fill>
        <patternFill>
          <bgColor rgb="FF9DADBA"/>
        </patternFill>
      </fill>
    </dxf>
    <dxf>
      <fill>
        <patternFill>
          <bgColor rgb="FFF43A4F"/>
        </patternFill>
      </fill>
    </dxf>
    <dxf>
      <fill>
        <patternFill>
          <bgColor rgb="FF29C8C1"/>
        </patternFill>
      </fill>
    </dxf>
    <dxf>
      <fill>
        <patternFill>
          <bgColor rgb="FF81D10B"/>
        </patternFill>
      </fill>
    </dxf>
    <dxf>
      <fill>
        <patternFill>
          <bgColor rgb="FF9DADBA"/>
        </patternFill>
      </fill>
    </dxf>
    <dxf>
      <fill>
        <patternFill>
          <bgColor rgb="FFF43A4F"/>
        </patternFill>
      </fill>
    </dxf>
    <dxf>
      <fill>
        <patternFill>
          <bgColor rgb="FF29C8C1"/>
        </patternFill>
      </fill>
    </dxf>
  </dxfs>
  <tableStyles count="0" defaultTableStyle="TableStyleMedium2" defaultPivotStyle="PivotStyleLight16"/>
  <colors>
    <mruColors>
      <color rgb="FF231F58"/>
      <color rgb="FF00B0F0"/>
      <color rgb="FF9DADBA"/>
      <color rgb="FF66868F"/>
      <color rgb="FFEBEFF1"/>
      <color rgb="FFF43A4F"/>
      <color rgb="FF81D10B"/>
      <color rgb="FF29C8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241211</xdr:colOff>
      <xdr:row>1</xdr:row>
      <xdr:rowOff>317988</xdr:rowOff>
    </xdr:from>
    <xdr:to>
      <xdr:col>8</xdr:col>
      <xdr:colOff>513033</xdr:colOff>
      <xdr:row>1</xdr:row>
      <xdr:rowOff>655173</xdr:rowOff>
    </xdr:to>
    <xdr:pic>
      <xdr:nvPicPr>
        <xdr:cNvPr id="3" name="Picture 2" descr="A blue and black logo&#10;&#10;Description automatically generated">
          <a:extLst>
            <a:ext uri="{FF2B5EF4-FFF2-40B4-BE49-F238E27FC236}">
              <a16:creationId xmlns:a16="http://schemas.microsoft.com/office/drawing/2014/main" id="{5A172871-57DB-9FBD-F116-5177DD7996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9711" y="584688"/>
          <a:ext cx="1500547" cy="337185"/>
        </a:xfrm>
        <a:prstGeom prst="rect">
          <a:avLst/>
        </a:prstGeom>
      </xdr:spPr>
    </xdr:pic>
    <xdr:clientData/>
  </xdr:twoCellAnchor>
  <xdr:twoCellAnchor editAs="oneCell">
    <xdr:from>
      <xdr:col>4</xdr:col>
      <xdr:colOff>2963635</xdr:colOff>
      <xdr:row>1</xdr:row>
      <xdr:rowOff>42369</xdr:rowOff>
    </xdr:from>
    <xdr:to>
      <xdr:col>6</xdr:col>
      <xdr:colOff>118381</xdr:colOff>
      <xdr:row>1</xdr:row>
      <xdr:rowOff>887095</xdr:rowOff>
    </xdr:to>
    <xdr:pic>
      <xdr:nvPicPr>
        <xdr:cNvPr id="5" name="Picture 4" descr="A logo for a company&#10;&#10;Description automatically generated">
          <a:extLst>
            <a:ext uri="{FF2B5EF4-FFF2-40B4-BE49-F238E27FC236}">
              <a16:creationId xmlns:a16="http://schemas.microsoft.com/office/drawing/2014/main" id="{1202734E-F070-0B7B-73CE-C6510E4CA8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97335" y="309069"/>
          <a:ext cx="1269546" cy="84472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3E913-5D8C-4F8E-B2D3-5808D333BB8E}">
  <sheetPr>
    <pageSetUpPr fitToPage="1"/>
  </sheetPr>
  <dimension ref="A1:J58"/>
  <sheetViews>
    <sheetView tabSelected="1" zoomScaleNormal="100" workbookViewId="0">
      <selection activeCell="L7" sqref="L7"/>
    </sheetView>
  </sheetViews>
  <sheetFormatPr defaultColWidth="9.08984375" defaultRowHeight="13.5" x14ac:dyDescent="0.25"/>
  <cols>
    <col min="1" max="1" width="3.6328125" style="7" customWidth="1"/>
    <col min="2" max="2" width="7" style="7" customWidth="1"/>
    <col min="3" max="3" width="9.36328125" style="7" customWidth="1"/>
    <col min="4" max="4" width="24" style="7" customWidth="1"/>
    <col min="5" max="5" width="53" style="7" customWidth="1"/>
    <col min="6" max="6" width="8.6328125" style="7" customWidth="1"/>
    <col min="7" max="7" width="9.6328125" style="7" customWidth="1"/>
    <col min="8" max="8" width="8.6328125" style="7" customWidth="1"/>
    <col min="9" max="9" width="9.6328125" style="7" customWidth="1"/>
    <col min="10" max="10" width="3.6328125" style="7" customWidth="1"/>
    <col min="11" max="12" width="9.08984375" style="7"/>
    <col min="13" max="13" width="10.36328125" style="7" bestFit="1" customWidth="1"/>
    <col min="14" max="16384" width="9.08984375" style="7"/>
  </cols>
  <sheetData>
    <row r="1" spans="1:10" ht="21" customHeight="1" thickTop="1" thickBot="1" x14ac:dyDescent="0.3">
      <c r="A1" s="19"/>
      <c r="B1" s="20"/>
      <c r="C1" s="20"/>
      <c r="D1" s="20"/>
      <c r="E1" s="20"/>
      <c r="F1" s="20"/>
      <c r="G1" s="20"/>
      <c r="H1" s="20"/>
      <c r="I1" s="20"/>
      <c r="J1" s="16"/>
    </row>
    <row r="2" spans="1:10" ht="72.75" customHeight="1" thickBot="1" x14ac:dyDescent="0.3">
      <c r="A2" s="21"/>
      <c r="B2" s="64" t="s">
        <v>297</v>
      </c>
      <c r="C2" s="65"/>
      <c r="D2" s="65"/>
      <c r="E2" s="66"/>
      <c r="F2" s="66"/>
      <c r="G2" s="66"/>
      <c r="H2" s="66"/>
      <c r="I2" s="67"/>
      <c r="J2" s="17"/>
    </row>
    <row r="3" spans="1:10" ht="18.75" customHeight="1" x14ac:dyDescent="0.25">
      <c r="A3" s="21"/>
      <c r="B3" s="33"/>
      <c r="C3" s="33"/>
      <c r="D3" s="33"/>
      <c r="E3" s="34"/>
      <c r="F3" s="34"/>
      <c r="G3" s="34"/>
      <c r="H3" s="34"/>
      <c r="I3" s="34"/>
      <c r="J3" s="17"/>
    </row>
    <row r="4" spans="1:10" ht="17.25" customHeight="1" x14ac:dyDescent="0.25">
      <c r="A4" s="21"/>
      <c r="B4" s="69" t="s">
        <v>299</v>
      </c>
      <c r="C4" s="69"/>
      <c r="D4" s="35"/>
      <c r="E4" s="34"/>
      <c r="F4" s="34"/>
      <c r="G4" s="34"/>
      <c r="H4" s="34"/>
      <c r="I4" s="34"/>
      <c r="J4" s="17"/>
    </row>
    <row r="5" spans="1:10" ht="18.75" customHeight="1" x14ac:dyDescent="0.25">
      <c r="A5" s="21"/>
      <c r="B5" s="69" t="s">
        <v>300</v>
      </c>
      <c r="C5" s="69"/>
      <c r="D5" s="35"/>
      <c r="E5" s="34"/>
      <c r="F5" s="34"/>
      <c r="G5" s="34"/>
      <c r="H5" s="34"/>
      <c r="I5" s="34"/>
      <c r="J5" s="17"/>
    </row>
    <row r="6" spans="1:10" ht="13.5" customHeight="1" x14ac:dyDescent="0.25">
      <c r="A6" s="21"/>
      <c r="B6" s="23"/>
      <c r="C6" s="23"/>
      <c r="D6" s="23"/>
      <c r="E6" s="23"/>
      <c r="F6" s="23"/>
      <c r="G6" s="23"/>
      <c r="H6" s="23"/>
      <c r="I6" s="23"/>
      <c r="J6" s="17"/>
    </row>
    <row r="7" spans="1:10" ht="26.25" customHeight="1" x14ac:dyDescent="0.25">
      <c r="A7" s="21"/>
      <c r="B7" s="23"/>
      <c r="C7" s="23"/>
      <c r="D7" s="23"/>
      <c r="E7" s="23"/>
      <c r="F7" s="71" t="s">
        <v>304</v>
      </c>
      <c r="G7" s="72"/>
      <c r="H7" s="70" t="s">
        <v>305</v>
      </c>
      <c r="I7" s="70"/>
      <c r="J7" s="17"/>
    </row>
    <row r="8" spans="1:10" ht="6" customHeight="1" x14ac:dyDescent="0.25">
      <c r="A8" s="21"/>
      <c r="B8" s="23"/>
      <c r="C8" s="23"/>
      <c r="D8" s="23"/>
      <c r="E8" s="23"/>
      <c r="F8" s="23"/>
      <c r="G8" s="23"/>
      <c r="H8" s="23"/>
      <c r="I8" s="23"/>
      <c r="J8" s="17"/>
    </row>
    <row r="9" spans="1:10" ht="16.5" customHeight="1" x14ac:dyDescent="0.25">
      <c r="A9" s="21"/>
      <c r="B9" s="68" t="s">
        <v>298</v>
      </c>
      <c r="C9" s="68"/>
      <c r="D9" s="68"/>
      <c r="E9" s="68"/>
      <c r="F9" s="26">
        <f>AVERAGE(F11,F20,F26,F36,F42,F45,F54)</f>
        <v>0</v>
      </c>
      <c r="G9" s="14">
        <f>F9</f>
        <v>0</v>
      </c>
      <c r="H9" s="26">
        <f>AVERAGE(H11,H20,H26,H36,H42,H45,H54)</f>
        <v>0</v>
      </c>
      <c r="I9" s="36">
        <f>H9</f>
        <v>0</v>
      </c>
      <c r="J9" s="17"/>
    </row>
    <row r="10" spans="1:10" ht="6.75" customHeight="1" x14ac:dyDescent="0.25">
      <c r="A10" s="21"/>
      <c r="B10" s="24"/>
      <c r="C10" s="24"/>
      <c r="D10" s="24"/>
      <c r="E10" s="24"/>
      <c r="F10" s="24"/>
      <c r="G10" s="24"/>
      <c r="H10" s="24"/>
      <c r="I10" s="24"/>
      <c r="J10" s="17"/>
    </row>
    <row r="11" spans="1:10" ht="15" customHeight="1" x14ac:dyDescent="0.25">
      <c r="A11" s="21"/>
      <c r="B11" s="10">
        <v>1</v>
      </c>
      <c r="C11" s="61" t="s">
        <v>324</v>
      </c>
      <c r="D11" s="62"/>
      <c r="E11" s="63"/>
      <c r="F11" s="48">
        <f>AVERAGE(F12:F19)</f>
        <v>0</v>
      </c>
      <c r="G11" s="28">
        <f>F11</f>
        <v>0</v>
      </c>
      <c r="H11" s="26">
        <f>AVERAGE(H12:H19)</f>
        <v>0</v>
      </c>
      <c r="I11" s="28">
        <f>H11</f>
        <v>0</v>
      </c>
      <c r="J11" s="17"/>
    </row>
    <row r="12" spans="1:10" ht="15" customHeight="1" x14ac:dyDescent="0.25">
      <c r="A12" s="21"/>
      <c r="B12" s="12">
        <v>1.1000000000000001</v>
      </c>
      <c r="C12" s="58" t="str">
        <f>'1. Generic Requirements'!B3</f>
        <v>Risk Management and Hazard Reviews</v>
      </c>
      <c r="D12" s="59"/>
      <c r="E12" s="60"/>
      <c r="F12" s="11">
        <f>(COUNTIF('1. Generic Requirements'!F4:F22,"&lt;&gt;Not Assessed")/COUNTA('1. Generic Requirements'!F4:F22))</f>
        <v>0</v>
      </c>
      <c r="G12" s="49">
        <f t="shared" ref="G12:G56" si="0">F12</f>
        <v>0</v>
      </c>
      <c r="H12" s="11">
        <f>(COUNTIF('1. Generic Requirements'!F4:F22,"Yes")*1+COUNTIF('1. Generic Requirements'!F4:F22,"Partial")*0.5)/COUNTA('1. Generic Requirements'!F4:F22)</f>
        <v>0</v>
      </c>
      <c r="I12" s="49">
        <f t="shared" ref="I12:I56" si="1">H12</f>
        <v>0</v>
      </c>
      <c r="J12" s="17"/>
    </row>
    <row r="13" spans="1:10" ht="15" customHeight="1" x14ac:dyDescent="0.25">
      <c r="A13" s="21"/>
      <c r="B13" s="12">
        <v>1.2</v>
      </c>
      <c r="C13" s="58" t="str">
        <f>'1. Generic Requirements'!B23</f>
        <v>Hierarchy of Controls</v>
      </c>
      <c r="D13" s="59"/>
      <c r="E13" s="60"/>
      <c r="F13" s="11">
        <f>(COUNTIF('1. Generic Requirements'!F24,"&lt;&gt;Not Assessed")*1/COUNTA('1. Generic Requirements'!F24))</f>
        <v>0</v>
      </c>
      <c r="G13" s="49">
        <f t="shared" si="0"/>
        <v>0</v>
      </c>
      <c r="H13" s="11">
        <f>(COUNTIF('1. Generic Requirements'!F24,"Yes")*1+COUNTIF('1. Generic Requirements'!F24,"Partial")*0.5)/COUNTA('1. Generic Requirements'!F24)</f>
        <v>0</v>
      </c>
      <c r="I13" s="49">
        <f t="shared" si="1"/>
        <v>0</v>
      </c>
      <c r="J13" s="17"/>
    </row>
    <row r="14" spans="1:10" ht="15" customHeight="1" x14ac:dyDescent="0.25">
      <c r="A14" s="21"/>
      <c r="B14" s="12">
        <v>1.3</v>
      </c>
      <c r="C14" s="58" t="s">
        <v>186</v>
      </c>
      <c r="D14" s="59"/>
      <c r="E14" s="60"/>
      <c r="F14" s="11">
        <f>(COUNTIF('1. Generic Requirements'!F26:F33,"&lt;&gt;Not Assessed")*1/COUNTA('1. Generic Requirements'!F26:F33))</f>
        <v>0</v>
      </c>
      <c r="G14" s="49">
        <f t="shared" si="0"/>
        <v>0</v>
      </c>
      <c r="H14" s="11">
        <f>(COUNTIF('1. Generic Requirements'!F26:F33,"Yes")*1+COUNTIF('1. Generic Requirements'!F26:F33,"Partial")*0.5)/COUNTA('1. Generic Requirements'!F26:F33)</f>
        <v>0</v>
      </c>
      <c r="I14" s="49">
        <f t="shared" si="1"/>
        <v>0</v>
      </c>
      <c r="J14" s="17"/>
    </row>
    <row r="15" spans="1:10" ht="15" customHeight="1" x14ac:dyDescent="0.25">
      <c r="A15" s="21"/>
      <c r="B15" s="12">
        <v>1.4</v>
      </c>
      <c r="C15" s="58" t="str">
        <f>'1. Generic Requirements'!B34</f>
        <v>Asset Information Management</v>
      </c>
      <c r="D15" s="59"/>
      <c r="E15" s="60"/>
      <c r="F15" s="11">
        <f>(COUNTIF('1. Generic Requirements'!F35:F39,"&lt;&gt;Not Assessed")*1/COUNTA('1. Generic Requirements'!F35:F39))</f>
        <v>0</v>
      </c>
      <c r="G15" s="49">
        <f t="shared" si="0"/>
        <v>0</v>
      </c>
      <c r="H15" s="11">
        <f>(COUNTIF('1. Generic Requirements'!F35:F39,"Yes")*1+COUNTIF('1. Generic Requirements'!F35:F39,"Partial")*0.5)/COUNTA('1. Generic Requirements'!F35:F39)</f>
        <v>0</v>
      </c>
      <c r="I15" s="49">
        <f t="shared" si="1"/>
        <v>0</v>
      </c>
      <c r="J15" s="17"/>
    </row>
    <row r="16" spans="1:10" ht="15" customHeight="1" x14ac:dyDescent="0.25">
      <c r="A16" s="21"/>
      <c r="B16" s="12">
        <v>1.5</v>
      </c>
      <c r="C16" s="58" t="str">
        <f>'1. Generic Requirements'!B40</f>
        <v>Safety Culture</v>
      </c>
      <c r="D16" s="59"/>
      <c r="E16" s="60"/>
      <c r="F16" s="11">
        <f>(COUNTIF('1. Generic Requirements'!F41:F43,"&lt;&gt;Not Assessed")*1/COUNTA('1. Generic Requirements'!F41:F43))</f>
        <v>0</v>
      </c>
      <c r="G16" s="49">
        <f t="shared" si="0"/>
        <v>0</v>
      </c>
      <c r="H16" s="11">
        <f>(COUNTIF('1. Generic Requirements'!F41:F43,"Yes")*1+COUNTIF('1. Generic Requirements'!F41:F43,"Partial")*0.5)/COUNTA('1. Generic Requirements'!F41:F43)</f>
        <v>0</v>
      </c>
      <c r="I16" s="49">
        <f t="shared" si="1"/>
        <v>0</v>
      </c>
      <c r="J16" s="17"/>
    </row>
    <row r="17" spans="1:10" ht="15" customHeight="1" x14ac:dyDescent="0.25">
      <c r="A17" s="21"/>
      <c r="B17" s="12">
        <v>1.6</v>
      </c>
      <c r="C17" s="58" t="str">
        <f>'1. Generic Requirements'!B44</f>
        <v>Assurance</v>
      </c>
      <c r="D17" s="59"/>
      <c r="E17" s="60"/>
      <c r="F17" s="11">
        <f>(COUNTIF('1. Generic Requirements'!F45:F47,"&lt;&gt;Not Assessed")*1/COUNTA('1. Generic Requirements'!F45:F47))</f>
        <v>0</v>
      </c>
      <c r="G17" s="49">
        <f t="shared" si="0"/>
        <v>0</v>
      </c>
      <c r="H17" s="11">
        <f>(COUNTIF('1. Generic Requirements'!F45:F47,"Yes")*1+COUNTIF('1. Generic Requirements'!F45:F47,"Partial")*0.5)/COUNTA('1. Generic Requirements'!F45:F47)</f>
        <v>0</v>
      </c>
      <c r="I17" s="49">
        <f t="shared" si="1"/>
        <v>0</v>
      </c>
      <c r="J17" s="17"/>
    </row>
    <row r="18" spans="1:10" ht="15" customHeight="1" x14ac:dyDescent="0.25">
      <c r="A18" s="21"/>
      <c r="B18" s="12">
        <v>1.7</v>
      </c>
      <c r="C18" s="58" t="str">
        <f>'1. Generic Requirements'!B48</f>
        <v>Management of Procured Equipment and Outsourced Activities</v>
      </c>
      <c r="D18" s="59"/>
      <c r="E18" s="60"/>
      <c r="F18" s="11">
        <f>(COUNTIF('1. Generic Requirements'!F49:F58,"&lt;&gt;Not Assessed")*1/COUNTA('1. Generic Requirements'!F49:F58))</f>
        <v>0</v>
      </c>
      <c r="G18" s="49">
        <f t="shared" si="0"/>
        <v>0</v>
      </c>
      <c r="H18" s="11">
        <f>(COUNTIF('1. Generic Requirements'!F49:F58,"Yes")*1+COUNTIF('1. Generic Requirements'!F49:F58,"Partial")*0.5)/COUNTA('1. Generic Requirements'!F49:F58)</f>
        <v>0</v>
      </c>
      <c r="I18" s="49">
        <f t="shared" si="1"/>
        <v>0</v>
      </c>
      <c r="J18" s="17"/>
    </row>
    <row r="19" spans="1:10" ht="15" customHeight="1" x14ac:dyDescent="0.25">
      <c r="A19" s="21"/>
      <c r="B19" s="12">
        <v>1.8</v>
      </c>
      <c r="C19" s="58" t="str">
        <f>'1. Generic Requirements'!B59</f>
        <v>Adoption of New Technologies</v>
      </c>
      <c r="D19" s="59"/>
      <c r="E19" s="60"/>
      <c r="F19" s="11">
        <f>(COUNTIF('1. Generic Requirements'!F60:F64,"&lt;&gt;Not Assessed")*1/COUNTA('1. Generic Requirements'!F60:F64))</f>
        <v>0</v>
      </c>
      <c r="G19" s="49">
        <f t="shared" si="0"/>
        <v>0</v>
      </c>
      <c r="H19" s="11">
        <f>(COUNTIF('1. Generic Requirements'!F60:F64,"Yes")*1+COUNTIF('1. Generic Requirements'!F60:F64,"Partial")*0.5)/COUNTA('1. Generic Requirements'!F60:F64)</f>
        <v>0</v>
      </c>
      <c r="I19" s="49">
        <f t="shared" si="1"/>
        <v>0</v>
      </c>
      <c r="J19" s="17"/>
    </row>
    <row r="20" spans="1:10" ht="15" customHeight="1" x14ac:dyDescent="0.25">
      <c r="A20" s="21"/>
      <c r="B20" s="10">
        <v>2</v>
      </c>
      <c r="C20" s="61" t="s">
        <v>330</v>
      </c>
      <c r="D20" s="62"/>
      <c r="E20" s="63"/>
      <c r="F20" s="48">
        <f>AVERAGE(F21:F25)</f>
        <v>0</v>
      </c>
      <c r="G20" s="28">
        <f t="shared" si="0"/>
        <v>0</v>
      </c>
      <c r="H20" s="26">
        <f>AVERAGE(H21:H25)</f>
        <v>0</v>
      </c>
      <c r="I20" s="28">
        <f t="shared" si="1"/>
        <v>0</v>
      </c>
      <c r="J20" s="17"/>
    </row>
    <row r="21" spans="1:10" ht="15" customHeight="1" x14ac:dyDescent="0.25">
      <c r="A21" s="21"/>
      <c r="B21" s="12">
        <v>2.1</v>
      </c>
      <c r="C21" s="58" t="str">
        <f>'2. Development'!B3</f>
        <v>Project Health and Safety plan</v>
      </c>
      <c r="D21" s="59"/>
      <c r="E21" s="60"/>
      <c r="F21" s="11">
        <f>(COUNTIF('2. Development'!F4:F11,"&lt;&gt;Not Assessed")*1/COUNTA('2. Development'!F4:F11))</f>
        <v>0</v>
      </c>
      <c r="G21" s="49">
        <f t="shared" si="0"/>
        <v>0</v>
      </c>
      <c r="H21" s="11">
        <f>(COUNTIF('2. Development'!F4:F11,"Yes")*1+COUNTIF('2. Development'!F4:F11,"Partial")*0.5)/COUNTA('2. Development'!F4:F11)</f>
        <v>0</v>
      </c>
      <c r="I21" s="49">
        <f t="shared" si="1"/>
        <v>0</v>
      </c>
      <c r="J21" s="17"/>
    </row>
    <row r="22" spans="1:10" ht="15" customHeight="1" x14ac:dyDescent="0.25">
      <c r="A22" s="21"/>
      <c r="B22" s="12">
        <v>2.2000000000000002</v>
      </c>
      <c r="C22" s="58" t="str">
        <f>'2. Development'!B12</f>
        <v>Structured Approach to Early Design</v>
      </c>
      <c r="D22" s="59"/>
      <c r="E22" s="60"/>
      <c r="F22" s="11">
        <f>(COUNTIF('2. Development'!F13:F14,"&lt;&gt;Not Assessed")*1/COUNTA('2. Development'!F13:F14))</f>
        <v>0</v>
      </c>
      <c r="G22" s="49">
        <f t="shared" si="0"/>
        <v>0</v>
      </c>
      <c r="H22" s="11">
        <f>(COUNTIF('2. Development'!F13:F14,"Yes")*1+COUNTIF('2. Development'!F13:F14,"Partial")*0.5)/COUNTA('2. Development'!F13:F14)</f>
        <v>0</v>
      </c>
      <c r="I22" s="49">
        <f t="shared" si="1"/>
        <v>0</v>
      </c>
      <c r="J22" s="17"/>
    </row>
    <row r="23" spans="1:10" ht="15" customHeight="1" x14ac:dyDescent="0.25">
      <c r="A23" s="21"/>
      <c r="B23" s="12">
        <v>2.2999999999999998</v>
      </c>
      <c r="C23" s="58" t="str">
        <f>'2. Development'!B15</f>
        <v>Operations and Maintenance Philosophy</v>
      </c>
      <c r="D23" s="59"/>
      <c r="E23" s="60"/>
      <c r="F23" s="11">
        <f>(COUNTIF('2. Development'!F16:F25,"&lt;&gt;Not Assessed")*1/COUNTA('2. Development'!F16:F25))</f>
        <v>0</v>
      </c>
      <c r="G23" s="49">
        <f t="shared" si="0"/>
        <v>0</v>
      </c>
      <c r="H23" s="11">
        <f>(COUNTIF('2. Development'!F16:F25,"Yes")*1+COUNTIF('2. Development'!F16:F25,"Partial")*0.5)/COUNTA('2. Development'!F16:F25)</f>
        <v>0</v>
      </c>
      <c r="I23" s="49">
        <f t="shared" si="1"/>
        <v>0</v>
      </c>
      <c r="J23" s="17"/>
    </row>
    <row r="24" spans="1:10" ht="15" customHeight="1" x14ac:dyDescent="0.25">
      <c r="A24" s="21"/>
      <c r="B24" s="12">
        <v>2.4</v>
      </c>
      <c r="C24" s="58" t="str">
        <f>'2. Development'!B26</f>
        <v>Decommissioning</v>
      </c>
      <c r="D24" s="59"/>
      <c r="E24" s="60"/>
      <c r="F24" s="11">
        <f>(COUNTIF('2. Development'!F27:F31,"&lt;&gt;Not Assessed")*1/COUNTA('2. Development'!F27:F31))</f>
        <v>0</v>
      </c>
      <c r="G24" s="12">
        <f t="shared" si="0"/>
        <v>0</v>
      </c>
      <c r="H24" s="11">
        <f>(COUNTIF('2. Development'!F27:F31,"Yes")*1+COUNTIF('2. Development'!F27:F31,"Partial")*0.5)/COUNTA('2. Development'!F27:F31)</f>
        <v>0</v>
      </c>
      <c r="I24" s="12">
        <f t="shared" si="1"/>
        <v>0</v>
      </c>
      <c r="J24" s="17"/>
    </row>
    <row r="25" spans="1:10" ht="15" customHeight="1" x14ac:dyDescent="0.25">
      <c r="A25" s="21"/>
      <c r="B25" s="12">
        <v>2.5</v>
      </c>
      <c r="C25" s="58" t="str">
        <f>'2. Development'!B32</f>
        <v>Lessons Learned</v>
      </c>
      <c r="D25" s="59"/>
      <c r="E25" s="60"/>
      <c r="F25" s="11">
        <f>(COUNTIF('2. Development'!F33:F36,"&lt;&gt;Not Assessed")*1/COUNTA('2. Development'!F33:F36))</f>
        <v>0</v>
      </c>
      <c r="G25" s="12">
        <f t="shared" si="0"/>
        <v>0</v>
      </c>
      <c r="H25" s="11">
        <f>(COUNTIF('2. Development'!F33:F36,"Yes")*1+COUNTIF('2. Development'!F33:F36,"Partial")*0.5)/COUNTA('2. Development'!F33:F36)</f>
        <v>0</v>
      </c>
      <c r="I25" s="12">
        <f t="shared" si="1"/>
        <v>0</v>
      </c>
      <c r="J25" s="17"/>
    </row>
    <row r="26" spans="1:10" ht="15" customHeight="1" x14ac:dyDescent="0.25">
      <c r="A26" s="21"/>
      <c r="B26" s="10">
        <v>3</v>
      </c>
      <c r="C26" s="61" t="s">
        <v>18</v>
      </c>
      <c r="D26" s="62"/>
      <c r="E26" s="63"/>
      <c r="F26" s="48">
        <f>AVERAGE(F27:F35)</f>
        <v>0</v>
      </c>
      <c r="G26" s="28">
        <f t="shared" si="0"/>
        <v>0</v>
      </c>
      <c r="H26" s="28">
        <f>AVERAGE(H27:H35)</f>
        <v>0</v>
      </c>
      <c r="I26" s="28">
        <f t="shared" si="1"/>
        <v>0</v>
      </c>
      <c r="J26" s="17"/>
    </row>
    <row r="27" spans="1:10" ht="15" customHeight="1" x14ac:dyDescent="0.25">
      <c r="A27" s="21"/>
      <c r="B27" s="12">
        <v>3.1</v>
      </c>
      <c r="C27" s="58" t="str">
        <f>'3. Detailed Design'!B3</f>
        <v>Design Basis</v>
      </c>
      <c r="D27" s="59"/>
      <c r="E27" s="60"/>
      <c r="F27" s="11">
        <f>(COUNTIF('3. Detailed Design'!F4:F5,"&lt;&gt;Not Assessed")*1/COUNTA('3. Detailed Design'!F4:F5))</f>
        <v>0</v>
      </c>
      <c r="G27" s="12">
        <f t="shared" si="0"/>
        <v>0</v>
      </c>
      <c r="H27" s="11">
        <f>(COUNTIF('3. Detailed Design'!F4:F5,"Yes")*1+COUNTIF('3. Detailed Design'!F4:F5,"Partial")*0.5)/COUNTA('3. Detailed Design'!F4:F5)</f>
        <v>0</v>
      </c>
      <c r="I27" s="12">
        <f t="shared" si="1"/>
        <v>0</v>
      </c>
      <c r="J27" s="17"/>
    </row>
    <row r="28" spans="1:10" ht="15" customHeight="1" x14ac:dyDescent="0.25">
      <c r="A28" s="21"/>
      <c r="B28" s="12">
        <v>3.2</v>
      </c>
      <c r="C28" s="58" t="str">
        <f>'3. Detailed Design'!B6</f>
        <v>Interface Management</v>
      </c>
      <c r="D28" s="59"/>
      <c r="E28" s="60"/>
      <c r="F28" s="11">
        <f>(COUNTIF('3. Detailed Design'!F7:F10,"&lt;&gt;Not Assessed")*1/COUNTA('3. Detailed Design'!F7:F10))</f>
        <v>0</v>
      </c>
      <c r="G28" s="12">
        <f t="shared" si="0"/>
        <v>0</v>
      </c>
      <c r="H28" s="11">
        <f>(COUNTIF('3. Detailed Design'!F7:F10,"Yes")*1+COUNTIF('3. Detailed Design'!F7:F10,"Partial")*0.5)/COUNTA('3. Detailed Design'!F7:F10)</f>
        <v>0</v>
      </c>
      <c r="I28" s="12">
        <f t="shared" si="1"/>
        <v>0</v>
      </c>
      <c r="J28" s="17"/>
    </row>
    <row r="29" spans="1:10" ht="15" customHeight="1" x14ac:dyDescent="0.25">
      <c r="A29" s="21"/>
      <c r="B29" s="12">
        <v>3.3</v>
      </c>
      <c r="C29" s="58" t="str">
        <f>'3. Detailed Design'!B11</f>
        <v>Management of Degradation and Deterioration</v>
      </c>
      <c r="D29" s="59"/>
      <c r="E29" s="60"/>
      <c r="F29" s="11">
        <f>(COUNTIF('3. Detailed Design'!F12:F18,"&lt;&gt;Not Assessed")*1/COUNTA('3. Detailed Design'!F12:F18))</f>
        <v>0</v>
      </c>
      <c r="G29" s="12">
        <f t="shared" si="0"/>
        <v>0</v>
      </c>
      <c r="H29" s="11">
        <f>(COUNTIF('3. Detailed Design'!F12:F18,"Yes")*1+COUNTIF('3. Detailed Design'!F12:F18,"Partial")*0.5)/COUNTA('3. Detailed Design'!F12:F18)</f>
        <v>0</v>
      </c>
      <c r="I29" s="12">
        <f t="shared" si="1"/>
        <v>0</v>
      </c>
      <c r="J29" s="17"/>
    </row>
    <row r="30" spans="1:10" ht="15" customHeight="1" x14ac:dyDescent="0.25">
      <c r="A30" s="21"/>
      <c r="B30" s="12">
        <v>3.4</v>
      </c>
      <c r="C30" s="58" t="str">
        <f>'3. Detailed Design'!B19</f>
        <v>Design for Constructability, Operability, Maintainability and Decommissioning</v>
      </c>
      <c r="D30" s="59"/>
      <c r="E30" s="60"/>
      <c r="F30" s="11">
        <f>(COUNTIF('3. Detailed Design'!F20:F52,"&lt;&gt;Not Assessed")*1/COUNTA('3. Detailed Design'!F20:F52))</f>
        <v>0</v>
      </c>
      <c r="G30" s="12">
        <f t="shared" si="0"/>
        <v>0</v>
      </c>
      <c r="H30" s="11">
        <f>(COUNTIF('3. Detailed Design'!F20:F52,"Yes")*1+COUNTIF('3. Detailed Design'!F20:F52,"Partial")*0.5)/COUNTA('3. Detailed Design'!F20:F52)</f>
        <v>0</v>
      </c>
      <c r="I30" s="12">
        <f t="shared" si="1"/>
        <v>0</v>
      </c>
      <c r="J30" s="17"/>
    </row>
    <row r="31" spans="1:10" ht="15" customHeight="1" x14ac:dyDescent="0.25">
      <c r="A31" s="21"/>
      <c r="B31" s="12">
        <v>3.5</v>
      </c>
      <c r="C31" s="58" t="str">
        <f>'3. Detailed Design'!B53</f>
        <v>Design for Escape and Evacuation</v>
      </c>
      <c r="D31" s="59"/>
      <c r="E31" s="60"/>
      <c r="F31" s="11">
        <f>(COUNTIF('3. Detailed Design'!F54:F65,"&lt;&gt;Not Assessed")*1/COUNTA('3. Detailed Design'!F54:F65))</f>
        <v>0</v>
      </c>
      <c r="G31" s="12">
        <f t="shared" si="0"/>
        <v>0</v>
      </c>
      <c r="H31" s="11">
        <f>(COUNTIF('3. Detailed Design'!F54:F65,"Yes")*1+COUNTIF('3. Detailed Design'!F54:F65,"Partial")*0.5)/COUNTA('3. Detailed Design'!F54:F65)</f>
        <v>0</v>
      </c>
      <c r="I31" s="12">
        <f t="shared" si="1"/>
        <v>0</v>
      </c>
      <c r="J31" s="17"/>
    </row>
    <row r="32" spans="1:10" ht="15" customHeight="1" x14ac:dyDescent="0.25">
      <c r="A32" s="21"/>
      <c r="B32" s="12">
        <v>3.6</v>
      </c>
      <c r="C32" s="58" t="str">
        <f>'3. Detailed Design'!B66</f>
        <v>Safety Critical Systems</v>
      </c>
      <c r="D32" s="59"/>
      <c r="E32" s="60"/>
      <c r="F32" s="11">
        <f>(COUNTIF('3. Detailed Design'!F67:F72,"&lt;&gt;Not Assessed")*1/COUNTA('3. Detailed Design'!F67:F72))</f>
        <v>0</v>
      </c>
      <c r="G32" s="12">
        <f t="shared" si="0"/>
        <v>0</v>
      </c>
      <c r="H32" s="11">
        <f>(COUNTIF('3. Detailed Design'!F67:F72,"Yes")*1+COUNTIF('3. Detailed Design'!F67:F72,"Partial")*0.5)/COUNTA('3. Detailed Design'!F67:F72)</f>
        <v>0</v>
      </c>
      <c r="I32" s="12">
        <f t="shared" si="1"/>
        <v>0</v>
      </c>
      <c r="J32" s="17"/>
    </row>
    <row r="33" spans="1:10" ht="15" customHeight="1" x14ac:dyDescent="0.25">
      <c r="A33" s="21"/>
      <c r="B33" s="12">
        <v>3.7</v>
      </c>
      <c r="C33" s="58" t="str">
        <f>'3. Detailed Design'!B73</f>
        <v>Design Freeze and Design Change Management</v>
      </c>
      <c r="D33" s="59"/>
      <c r="E33" s="60"/>
      <c r="F33" s="11">
        <f>(COUNTIF('3. Detailed Design'!F74:F83,"&lt;&gt;Not Assessed")*1/COUNTA('3. Detailed Design'!F74:F83))</f>
        <v>0</v>
      </c>
      <c r="G33" s="13">
        <f t="shared" si="0"/>
        <v>0</v>
      </c>
      <c r="H33" s="11">
        <f>(COUNTIF('3. Detailed Design'!F74:F83,"Yes")*1+COUNTIF('3. Detailed Design'!F74:F83,"Partial")*0.5)/COUNTA('3. Detailed Design'!F74:F83)</f>
        <v>0</v>
      </c>
      <c r="I33" s="13">
        <f t="shared" si="1"/>
        <v>0</v>
      </c>
      <c r="J33" s="17"/>
    </row>
    <row r="34" spans="1:10" ht="15" customHeight="1" x14ac:dyDescent="0.25">
      <c r="A34" s="21"/>
      <c r="B34" s="12">
        <v>3.8</v>
      </c>
      <c r="C34" s="58" t="str">
        <f>'3. Detailed Design'!B84</f>
        <v>Design Reviews</v>
      </c>
      <c r="D34" s="59"/>
      <c r="E34" s="60"/>
      <c r="F34" s="11">
        <f>(COUNTIF('3. Detailed Design'!F85:F87,"&lt;&gt;Not Assessed")*1/COUNTA('3. Detailed Design'!F85:F87))</f>
        <v>0</v>
      </c>
      <c r="G34" s="13">
        <f t="shared" si="0"/>
        <v>0</v>
      </c>
      <c r="H34" s="11">
        <f>(COUNTIF('3. Detailed Design'!F85:F87,"Yes")*1+COUNTIF('3. Detailed Design'!F85:F87,"Partial")*0.5)/COUNTA('3. Detailed Design'!F85:F87)</f>
        <v>0</v>
      </c>
      <c r="I34" s="13">
        <f t="shared" si="1"/>
        <v>0</v>
      </c>
      <c r="J34" s="17"/>
    </row>
    <row r="35" spans="1:10" ht="15" customHeight="1" x14ac:dyDescent="0.25">
      <c r="A35" s="21"/>
      <c r="B35" s="12">
        <v>3.9</v>
      </c>
      <c r="C35" s="58" t="str">
        <f>'3. Detailed Design'!B88</f>
        <v>Design Verification and Design Assurance</v>
      </c>
      <c r="D35" s="59"/>
      <c r="E35" s="60"/>
      <c r="F35" s="11">
        <f>(COUNTIF('3. Detailed Design'!F89:F95,"&lt;&gt;Not Assessed")*1/COUNTA('3. Detailed Design'!F89:F95))</f>
        <v>0</v>
      </c>
      <c r="G35" s="13">
        <f t="shared" si="0"/>
        <v>0</v>
      </c>
      <c r="H35" s="11">
        <f>(COUNTIF('3. Detailed Design'!F89:F95,"Yes")*1+COUNTIF('3. Detailed Design'!F89:F95,"Partial")*0.5)/COUNTA('3. Detailed Design'!F89:F95)</f>
        <v>0</v>
      </c>
      <c r="I35" s="13">
        <f t="shared" si="1"/>
        <v>0</v>
      </c>
      <c r="J35" s="17"/>
    </row>
    <row r="36" spans="1:10" ht="15" customHeight="1" x14ac:dyDescent="0.25">
      <c r="A36" s="21"/>
      <c r="B36" s="10">
        <v>4</v>
      </c>
      <c r="C36" s="61" t="s">
        <v>33</v>
      </c>
      <c r="D36" s="62"/>
      <c r="E36" s="63"/>
      <c r="F36" s="48">
        <f>AVERAGE(F37:F41)</f>
        <v>0</v>
      </c>
      <c r="G36" s="28">
        <f t="shared" si="0"/>
        <v>0</v>
      </c>
      <c r="H36" s="26">
        <f>AVERAGE(H37:H41)</f>
        <v>0</v>
      </c>
      <c r="I36" s="27">
        <f t="shared" si="1"/>
        <v>0</v>
      </c>
      <c r="J36" s="17"/>
    </row>
    <row r="37" spans="1:10" ht="15" customHeight="1" x14ac:dyDescent="0.25">
      <c r="A37" s="21"/>
      <c r="B37" s="12">
        <v>4.0999999999999996</v>
      </c>
      <c r="C37" s="58" t="str">
        <f>'4. Construction'!B3</f>
        <v>Work Scheduling</v>
      </c>
      <c r="D37" s="59"/>
      <c r="E37" s="60"/>
      <c r="F37" s="11">
        <f>(COUNTIF('4. Construction'!F4:F6,"&lt;&gt;Not Assessed")*1/COUNTA('4. Construction'!F4:F6))</f>
        <v>0</v>
      </c>
      <c r="G37" s="12">
        <f t="shared" si="0"/>
        <v>0</v>
      </c>
      <c r="H37" s="11">
        <f>(COUNTIF('4. Construction'!F4:F6,"Yes")*1+COUNTIF('4. Construction'!F4:F6,"Partial")*0.5)/COUNTA('4. Construction'!F4:F6)</f>
        <v>0</v>
      </c>
      <c r="I37" s="13">
        <f t="shared" si="1"/>
        <v>0</v>
      </c>
      <c r="J37" s="17"/>
    </row>
    <row r="38" spans="1:10" ht="15" customHeight="1" x14ac:dyDescent="0.25">
      <c r="A38" s="21"/>
      <c r="B38" s="12">
        <v>4.2</v>
      </c>
      <c r="C38" s="58" t="str">
        <f>'4. Construction'!B7</f>
        <v>Management of Temporary Works</v>
      </c>
      <c r="D38" s="59"/>
      <c r="E38" s="60"/>
      <c r="F38" s="11">
        <f>(COUNTIF('4. Construction'!F8:F10,"&lt;&gt;Not Assessed")*1/COUNTA('4. Construction'!F8:F10))</f>
        <v>0</v>
      </c>
      <c r="G38" s="12">
        <f t="shared" si="0"/>
        <v>0</v>
      </c>
      <c r="H38" s="11">
        <f>(COUNTIF('4. Construction'!F8:F10,"Yes")*1+COUNTIF('4. Construction'!F8:F10,"Partial")*0.5)/COUNTA('4. Construction'!F8:F10)</f>
        <v>0</v>
      </c>
      <c r="I38" s="13">
        <f t="shared" si="1"/>
        <v>0</v>
      </c>
      <c r="J38" s="17"/>
    </row>
    <row r="39" spans="1:10" ht="15" customHeight="1" x14ac:dyDescent="0.25">
      <c r="A39" s="21"/>
      <c r="B39" s="12">
        <v>4.3</v>
      </c>
      <c r="C39" s="58" t="str">
        <f>'4. Construction'!B11</f>
        <v>Quality Management</v>
      </c>
      <c r="D39" s="59"/>
      <c r="E39" s="60"/>
      <c r="F39" s="11">
        <f>(COUNTIF('4. Construction'!F12:F17,"&lt;&gt;Not Assessed")*1/COUNTA('4. Construction'!F12:F17))</f>
        <v>0</v>
      </c>
      <c r="G39" s="12">
        <f t="shared" si="0"/>
        <v>0</v>
      </c>
      <c r="H39" s="11">
        <f>(COUNTIF('4. Construction'!F12:F17,"Yes")*1+COUNTIF('4. Construction'!F12:F17,"Partial")*0.5)/COUNTA('4. Construction'!F12:F17)</f>
        <v>0</v>
      </c>
      <c r="I39" s="13">
        <f t="shared" si="1"/>
        <v>0</v>
      </c>
      <c r="J39" s="17"/>
    </row>
    <row r="40" spans="1:10" ht="15" customHeight="1" x14ac:dyDescent="0.25">
      <c r="A40" s="21"/>
      <c r="B40" s="12">
        <v>4.4000000000000004</v>
      </c>
      <c r="C40" s="58" t="str">
        <f>'4. Construction'!B18</f>
        <v>Design Change</v>
      </c>
      <c r="D40" s="59"/>
      <c r="E40" s="60"/>
      <c r="F40" s="11">
        <f>(COUNTIF('4. Construction'!F19,"&lt;&gt;Not Assessed")*1/COUNTA('4. Construction'!F19))</f>
        <v>0</v>
      </c>
      <c r="G40" s="12">
        <f t="shared" si="0"/>
        <v>0</v>
      </c>
      <c r="H40" s="11">
        <f>(COUNTIF('4. Construction'!F19,"Yes")*1+COUNTIF('4. Construction'!F19,"Partial")*0.5)/COUNTA('4. Construction'!F19)</f>
        <v>0</v>
      </c>
      <c r="I40" s="13">
        <f t="shared" si="1"/>
        <v>0</v>
      </c>
      <c r="J40" s="17"/>
    </row>
    <row r="41" spans="1:10" ht="15" customHeight="1" x14ac:dyDescent="0.25">
      <c r="A41" s="21"/>
      <c r="B41" s="12">
        <v>4.5</v>
      </c>
      <c r="C41" s="58" t="str">
        <f>'4. Construction'!B20</f>
        <v>Capturing Lessons Learned</v>
      </c>
      <c r="D41" s="59"/>
      <c r="E41" s="60"/>
      <c r="F41" s="11">
        <f>(COUNTIF('4. Construction'!F21,"&lt;&gt;Not Assessed")*1/COUNTA('4. Construction'!F21))</f>
        <v>0</v>
      </c>
      <c r="G41" s="12">
        <f t="shared" si="0"/>
        <v>0</v>
      </c>
      <c r="H41" s="11">
        <f>(COUNTIF('4. Construction'!F21,"Yes")*1+COUNTIF('4. Construction'!F21,"Partial")*0.5)/COUNTA('4. Construction'!F21)</f>
        <v>0</v>
      </c>
      <c r="I41" s="13">
        <f t="shared" si="1"/>
        <v>0</v>
      </c>
      <c r="J41" s="17"/>
    </row>
    <row r="42" spans="1:10" ht="15" customHeight="1" x14ac:dyDescent="0.25">
      <c r="A42" s="21"/>
      <c r="B42" s="10">
        <v>5</v>
      </c>
      <c r="C42" s="61" t="s">
        <v>34</v>
      </c>
      <c r="D42" s="62"/>
      <c r="E42" s="63"/>
      <c r="F42" s="48">
        <f>AVERAGE(F43:F44)</f>
        <v>0</v>
      </c>
      <c r="G42" s="28">
        <f t="shared" si="0"/>
        <v>0</v>
      </c>
      <c r="H42" s="28">
        <f>AVERAGE(H43:H44)</f>
        <v>0</v>
      </c>
      <c r="I42" s="27">
        <f t="shared" si="1"/>
        <v>0</v>
      </c>
      <c r="J42" s="17"/>
    </row>
    <row r="43" spans="1:10" ht="15" customHeight="1" x14ac:dyDescent="0.25">
      <c r="A43" s="21"/>
      <c r="B43" s="12">
        <v>5.0999999999999996</v>
      </c>
      <c r="C43" s="58" t="str">
        <f>'5. Asset Adoption'!B3</f>
        <v>Handover</v>
      </c>
      <c r="D43" s="59"/>
      <c r="E43" s="60"/>
      <c r="F43" s="11">
        <f>(COUNTIF('5. Asset Adoption'!F4:F20,"&lt;&gt;Not Assessed")*1/COUNTA('5. Asset Adoption'!F4:F20))</f>
        <v>0</v>
      </c>
      <c r="G43" s="12">
        <f t="shared" si="0"/>
        <v>0</v>
      </c>
      <c r="H43" s="11">
        <f>(COUNTIF('5. Asset Adoption'!F4:F20,"Yes")*1+COUNTIF('5. Asset Adoption'!F4:F20,"Partial")*0.5)/COUNTA('5. Asset Adoption'!F4:F20)</f>
        <v>0</v>
      </c>
      <c r="I43" s="13">
        <f t="shared" si="1"/>
        <v>0</v>
      </c>
      <c r="J43" s="17"/>
    </row>
    <row r="44" spans="1:10" ht="15" customHeight="1" x14ac:dyDescent="0.25">
      <c r="A44" s="21"/>
      <c r="B44" s="12">
        <v>5.2</v>
      </c>
      <c r="C44" s="58" t="str">
        <f>'5. Asset Adoption'!B21</f>
        <v>Conversation of Design Information into Operations Documents</v>
      </c>
      <c r="D44" s="59"/>
      <c r="E44" s="60"/>
      <c r="F44" s="11">
        <f>(COUNTIF('5. Asset Adoption'!F22:F28,"&lt;&gt;Not Assessed")*1/COUNTA('5. Asset Adoption'!F22:F28))</f>
        <v>0</v>
      </c>
      <c r="G44" s="12">
        <f t="shared" si="0"/>
        <v>0</v>
      </c>
      <c r="H44" s="11">
        <f>(COUNTIF('5. Asset Adoption'!F22:F28,"Yes")*1+COUNTIF('5. Asset Adoption'!F22:F28,"Partial")*0.5)/COUNTA('5. Asset Adoption'!F22:F28)</f>
        <v>0</v>
      </c>
      <c r="I44" s="13">
        <f t="shared" si="1"/>
        <v>0</v>
      </c>
      <c r="J44" s="17"/>
    </row>
    <row r="45" spans="1:10" ht="15" customHeight="1" x14ac:dyDescent="0.25">
      <c r="A45" s="21"/>
      <c r="B45" s="10">
        <v>6</v>
      </c>
      <c r="C45" s="61" t="s">
        <v>35</v>
      </c>
      <c r="D45" s="62"/>
      <c r="E45" s="63"/>
      <c r="F45" s="48">
        <f>AVERAGE(F46:F53)</f>
        <v>0</v>
      </c>
      <c r="G45" s="28">
        <f t="shared" si="0"/>
        <v>0</v>
      </c>
      <c r="H45" s="28">
        <f>AVERAGE(H46:H53)</f>
        <v>0</v>
      </c>
      <c r="I45" s="27">
        <f t="shared" si="1"/>
        <v>0</v>
      </c>
      <c r="J45" s="17"/>
    </row>
    <row r="46" spans="1:10" ht="15" customHeight="1" x14ac:dyDescent="0.25">
      <c r="A46" s="21"/>
      <c r="B46" s="12">
        <v>6.1</v>
      </c>
      <c r="C46" s="58" t="str">
        <f>'6. Operations'!B3</f>
        <v>Design Validation</v>
      </c>
      <c r="D46" s="59"/>
      <c r="E46" s="60"/>
      <c r="F46" s="11">
        <f>(COUNTIF('6. Operations'!F4:F8,"&lt;&gt;Not Assessed")*1/COUNTA('6. Operations'!F4:F8))</f>
        <v>0</v>
      </c>
      <c r="G46" s="12">
        <f t="shared" si="0"/>
        <v>0</v>
      </c>
      <c r="H46" s="11">
        <f>(COUNTIF('6. Operations'!F4:F8,"Yes")*1+COUNTIF('6. Operations'!F4:F8,"Partial")*0.5)/COUNTA('6. Operations'!F4:F8)</f>
        <v>0</v>
      </c>
      <c r="I46" s="13">
        <f t="shared" si="1"/>
        <v>0</v>
      </c>
      <c r="J46" s="17"/>
    </row>
    <row r="47" spans="1:10" ht="15" customHeight="1" x14ac:dyDescent="0.25">
      <c r="A47" s="21"/>
      <c r="B47" s="12">
        <v>6.2</v>
      </c>
      <c r="C47" s="58" t="str">
        <f>'6. Operations'!B9</f>
        <v>Maintaining H&amp;S objectives</v>
      </c>
      <c r="D47" s="59"/>
      <c r="E47" s="60"/>
      <c r="F47" s="11">
        <f>(COUNTIF('6. Operations'!F10:F13,"&lt;&gt;Not Assessed")*1/COUNTA('6. Operations'!F10:F13))</f>
        <v>0</v>
      </c>
      <c r="G47" s="13">
        <f t="shared" si="0"/>
        <v>0</v>
      </c>
      <c r="H47" s="11">
        <f>(COUNTIF('6. Operations'!F10:F13,"Yes")*1+COUNTIF('6. Operations'!F10:F13,"Partial")*0.5)/COUNTA('6. Operations'!F10:F13)</f>
        <v>0</v>
      </c>
      <c r="I47" s="13">
        <f t="shared" si="1"/>
        <v>0</v>
      </c>
      <c r="J47" s="17"/>
    </row>
    <row r="48" spans="1:10" ht="15" customHeight="1" x14ac:dyDescent="0.25">
      <c r="A48" s="21"/>
      <c r="B48" s="12">
        <v>6.3</v>
      </c>
      <c r="C48" s="58" t="str">
        <f>'6. Operations'!B14</f>
        <v>Emergency Response</v>
      </c>
      <c r="D48" s="59"/>
      <c r="E48" s="60"/>
      <c r="F48" s="11">
        <f>(COUNTIF('6. Operations'!F15:F17,"&lt;&gt;Not Assessed")*1/COUNTA('6. Operations'!F15:F17))</f>
        <v>0</v>
      </c>
      <c r="G48" s="13">
        <f t="shared" si="0"/>
        <v>0</v>
      </c>
      <c r="H48" s="11">
        <f>(COUNTIF('6. Operations'!F15:F17,"Yes")*1+COUNTIF('6. Operations'!F15:F17,"Partial")*0.5)/COUNTA('6. Operations'!F15:F17)</f>
        <v>0</v>
      </c>
      <c r="I48" s="13">
        <f t="shared" si="1"/>
        <v>0</v>
      </c>
      <c r="J48" s="17"/>
    </row>
    <row r="49" spans="1:10" ht="15" customHeight="1" x14ac:dyDescent="0.25">
      <c r="A49" s="21"/>
      <c r="B49" s="12">
        <v>6.4</v>
      </c>
      <c r="C49" s="58" t="str">
        <f>'6. Operations'!B18</f>
        <v>Inspection, Maintenance and Monitoring</v>
      </c>
      <c r="D49" s="59"/>
      <c r="E49" s="60"/>
      <c r="F49" s="11">
        <f>(COUNTIF('6. Operations'!F19:F27,"&lt;&gt;Not Assessed")*1/COUNTA('6. Operations'!F19:F27))</f>
        <v>0</v>
      </c>
      <c r="G49" s="13">
        <f t="shared" si="0"/>
        <v>0</v>
      </c>
      <c r="H49" s="11">
        <f>(COUNTIF('6. Operations'!F19:F27,"Yes")*1+COUNTIF('6. Operations'!F19:F27,"Partial")*0.5)/COUNTA('6. Operations'!F19:F27)</f>
        <v>0</v>
      </c>
      <c r="I49" s="13">
        <f t="shared" si="1"/>
        <v>0</v>
      </c>
      <c r="J49" s="17"/>
    </row>
    <row r="50" spans="1:10" ht="15" customHeight="1" x14ac:dyDescent="0.25">
      <c r="A50" s="21"/>
      <c r="B50" s="12">
        <v>6.5</v>
      </c>
      <c r="C50" s="58" t="str">
        <f>'6. Operations'!B28</f>
        <v>Asset Modifications and Brownfield projects</v>
      </c>
      <c r="D50" s="59"/>
      <c r="E50" s="60"/>
      <c r="F50" s="11">
        <f>(COUNTIF('6. Operations'!F29:F33,"&lt;&gt;Not Assessed")*1/COUNTA('6. Operations'!F29:F33))</f>
        <v>0</v>
      </c>
      <c r="G50" s="13">
        <f t="shared" si="0"/>
        <v>0</v>
      </c>
      <c r="H50" s="11">
        <f>(COUNTIF('6. Operations'!F29:F33,"Yes")*1+COUNTIF('6. Operations'!F29:F33,"Partial")*0.5)/COUNTA('6. Operations'!F29:F33)</f>
        <v>0</v>
      </c>
      <c r="I50" s="13">
        <f t="shared" si="1"/>
        <v>0</v>
      </c>
      <c r="J50" s="17"/>
    </row>
    <row r="51" spans="1:10" ht="15" customHeight="1" x14ac:dyDescent="0.25">
      <c r="A51" s="21"/>
      <c r="B51" s="12">
        <v>6.6</v>
      </c>
      <c r="C51" s="58" t="str">
        <f>'6. Operations'!B34</f>
        <v>Capturing Operational Experience</v>
      </c>
      <c r="D51" s="59"/>
      <c r="E51" s="60"/>
      <c r="F51" s="11">
        <f>(COUNTIF('6. Operations'!F35:F36,"&lt;&gt;Not Assessed")*1/COUNTA('6. Operations'!F35:F36))</f>
        <v>0</v>
      </c>
      <c r="G51" s="13">
        <f t="shared" si="0"/>
        <v>0</v>
      </c>
      <c r="H51" s="11">
        <f>(COUNTIF('6. Operations'!F35:F36,"Yes")*1+COUNTIF('6. Operations'!F35:F36,"Partial")*0.5)/COUNTA('6. Operations'!F35:F36)</f>
        <v>0</v>
      </c>
      <c r="I51" s="13">
        <f t="shared" si="1"/>
        <v>0</v>
      </c>
      <c r="J51" s="17"/>
    </row>
    <row r="52" spans="1:10" ht="15" customHeight="1" x14ac:dyDescent="0.25">
      <c r="A52" s="21"/>
      <c r="B52" s="12">
        <v>6.7</v>
      </c>
      <c r="C52" s="58" t="str">
        <f>'6. Operations'!B37</f>
        <v>Life Extension</v>
      </c>
      <c r="D52" s="59"/>
      <c r="E52" s="60"/>
      <c r="F52" s="11">
        <f>(COUNTIF('6. Operations'!F38:F40,"&lt;&gt;Not Assessed")*1/COUNTA('6. Operations'!F38:F40))</f>
        <v>0</v>
      </c>
      <c r="G52" s="13">
        <f t="shared" si="0"/>
        <v>0</v>
      </c>
      <c r="H52" s="11">
        <f>(COUNTIF('6. Operations'!F38:F40,"Yes")*1+COUNTIF('6. Operations'!F38:F40,"Partial")*0.5)/COUNTA('6. Operations'!F38:F40)</f>
        <v>0</v>
      </c>
      <c r="I52" s="13">
        <f t="shared" si="1"/>
        <v>0</v>
      </c>
      <c r="J52" s="17"/>
    </row>
    <row r="53" spans="1:10" ht="15" customHeight="1" x14ac:dyDescent="0.25">
      <c r="A53" s="21"/>
      <c r="B53" s="12">
        <v>6.8</v>
      </c>
      <c r="C53" s="58" t="str">
        <f>'6. Operations'!B41</f>
        <v>Decommissioning Plan Review</v>
      </c>
      <c r="D53" s="59"/>
      <c r="E53" s="60"/>
      <c r="F53" s="11">
        <f>(COUNTIF('6. Operations'!F42:F45,"&lt;&gt;Not Assessed")*1/COUNTA('6. Operations'!F42:F45))</f>
        <v>0</v>
      </c>
      <c r="G53" s="13">
        <f t="shared" si="0"/>
        <v>0</v>
      </c>
      <c r="H53" s="11">
        <f>(COUNTIF('6. Operations'!F42:F45,"Yes")*1+COUNTIF('6. Operations'!F42:F45,"Partial")*0.5)/COUNTA('6. Operations'!F42:F45)</f>
        <v>0</v>
      </c>
      <c r="I53" s="13">
        <f t="shared" si="1"/>
        <v>0</v>
      </c>
      <c r="J53" s="17"/>
    </row>
    <row r="54" spans="1:10" ht="15" customHeight="1" x14ac:dyDescent="0.25">
      <c r="A54" s="21"/>
      <c r="B54" s="10">
        <v>7</v>
      </c>
      <c r="C54" s="61" t="s">
        <v>439</v>
      </c>
      <c r="D54" s="62"/>
      <c r="E54" s="63"/>
      <c r="F54" s="48">
        <f>AVERAGE(F55:F56)</f>
        <v>0</v>
      </c>
      <c r="G54" s="27">
        <f t="shared" si="0"/>
        <v>0</v>
      </c>
      <c r="H54" s="28">
        <f>AVERAGE(H55:H56)</f>
        <v>0</v>
      </c>
      <c r="I54" s="27">
        <f t="shared" si="1"/>
        <v>0</v>
      </c>
      <c r="J54" s="17"/>
    </row>
    <row r="55" spans="1:10" ht="15" customHeight="1" x14ac:dyDescent="0.25">
      <c r="A55" s="21"/>
      <c r="B55" s="12">
        <v>7.1</v>
      </c>
      <c r="C55" s="58" t="str">
        <f>'7. Decomissioning'!B3</f>
        <v>Planning</v>
      </c>
      <c r="D55" s="59"/>
      <c r="E55" s="60"/>
      <c r="F55" s="11">
        <f>(COUNTIF('7. Decomissioning'!F4:F9,"&lt;&gt;Not Assessed")*1/COUNTA('7. Decomissioning'!F4:F9))</f>
        <v>0</v>
      </c>
      <c r="G55" s="13">
        <f t="shared" si="0"/>
        <v>0</v>
      </c>
      <c r="H55" s="11">
        <f>(COUNTIF('7. Decomissioning'!F4:F9,"Yes")*1+COUNTIF('7. Decomissioning'!F4:F9,"Partial")*0.5)/COUNTA('7. Decomissioning'!F4:F9)</f>
        <v>0</v>
      </c>
      <c r="I55" s="13">
        <f t="shared" si="1"/>
        <v>0</v>
      </c>
      <c r="J55" s="17"/>
    </row>
    <row r="56" spans="1:10" ht="15" customHeight="1" x14ac:dyDescent="0.25">
      <c r="A56" s="21"/>
      <c r="B56" s="12">
        <v>7.2</v>
      </c>
      <c r="C56" s="58" t="str">
        <f>'7. Decomissioning'!B10</f>
        <v>Degradation Assessment</v>
      </c>
      <c r="D56" s="59"/>
      <c r="E56" s="60"/>
      <c r="F56" s="11">
        <f>(COUNTIF('7. Decomissioning'!F11:F12,"&lt;&gt;Not Assessed")*1/COUNTA('7. Decomissioning'!F11:F12))</f>
        <v>0</v>
      </c>
      <c r="G56" s="13">
        <f t="shared" si="0"/>
        <v>0</v>
      </c>
      <c r="H56" s="11">
        <f>(COUNTIF('7. Decomissioning'!F11:F12,"Yes")*1+COUNTIF('7. Decomissioning'!F11:F12,"Partial")*0.5)/COUNTA('7. Decomissioning'!F11:F12)</f>
        <v>0</v>
      </c>
      <c r="I56" s="13">
        <f t="shared" si="1"/>
        <v>0</v>
      </c>
      <c r="J56" s="17"/>
    </row>
    <row r="57" spans="1:10" ht="14" thickBot="1" x14ac:dyDescent="0.3">
      <c r="A57" s="22"/>
      <c r="B57" s="25"/>
      <c r="C57" s="25"/>
      <c r="D57" s="25"/>
      <c r="E57" s="25"/>
      <c r="F57" s="25"/>
      <c r="G57" s="25"/>
      <c r="H57" s="25"/>
      <c r="I57" s="25"/>
      <c r="J57" s="18"/>
    </row>
    <row r="58" spans="1:10" ht="14" thickTop="1" x14ac:dyDescent="0.25"/>
  </sheetData>
  <mergeCells count="52">
    <mergeCell ref="B2:I2"/>
    <mergeCell ref="B9:E9"/>
    <mergeCell ref="B4:C4"/>
    <mergeCell ref="B5:C5"/>
    <mergeCell ref="H7:I7"/>
    <mergeCell ref="F7:G7"/>
    <mergeCell ref="C42:E42"/>
    <mergeCell ref="C43:E43"/>
    <mergeCell ref="C44:E44"/>
    <mergeCell ref="C45:E45"/>
    <mergeCell ref="C18:E18"/>
    <mergeCell ref="C19:E19"/>
    <mergeCell ref="C20:E20"/>
    <mergeCell ref="C21:E21"/>
    <mergeCell ref="C40:E40"/>
    <mergeCell ref="C41:E41"/>
    <mergeCell ref="C30:E30"/>
    <mergeCell ref="C31:E31"/>
    <mergeCell ref="C32:E32"/>
    <mergeCell ref="C33:E33"/>
    <mergeCell ref="C39:E39"/>
    <mergeCell ref="C34:E34"/>
    <mergeCell ref="C11:E11"/>
    <mergeCell ref="C12:E12"/>
    <mergeCell ref="C13:E13"/>
    <mergeCell ref="C14:E14"/>
    <mergeCell ref="C15:E15"/>
    <mergeCell ref="C27:E27"/>
    <mergeCell ref="C16:E16"/>
    <mergeCell ref="C17:E17"/>
    <mergeCell ref="C54:E54"/>
    <mergeCell ref="C55:E55"/>
    <mergeCell ref="C22:E22"/>
    <mergeCell ref="C23:E23"/>
    <mergeCell ref="C24:E24"/>
    <mergeCell ref="C25:E25"/>
    <mergeCell ref="C26:E26"/>
    <mergeCell ref="C35:E35"/>
    <mergeCell ref="C36:E36"/>
    <mergeCell ref="C37:E37"/>
    <mergeCell ref="C38:E38"/>
    <mergeCell ref="C28:E28"/>
    <mergeCell ref="C29:E29"/>
    <mergeCell ref="C56:E56"/>
    <mergeCell ref="C46:E46"/>
    <mergeCell ref="C47:E47"/>
    <mergeCell ref="C48:E48"/>
    <mergeCell ref="C49:E49"/>
    <mergeCell ref="C50:E50"/>
    <mergeCell ref="C51:E51"/>
    <mergeCell ref="C52:E52"/>
    <mergeCell ref="C53:E53"/>
  </mergeCells>
  <conditionalFormatting sqref="G9">
    <cfRule type="dataBar" priority="1">
      <dataBar showValue="0">
        <cfvo type="num" val="0"/>
        <cfvo type="num" val="1"/>
        <color rgb="FFF43A4F"/>
      </dataBar>
      <extLst>
        <ext xmlns:x14="http://schemas.microsoft.com/office/spreadsheetml/2009/9/main" uri="{B025F937-C7B1-47D3-B67F-A62EFF666E3E}">
          <x14:id>{8DDC04AE-5D64-4746-BCD9-1116D5664A72}</x14:id>
        </ext>
      </extLst>
    </cfRule>
  </conditionalFormatting>
  <conditionalFormatting sqref="G11">
    <cfRule type="dataBar" priority="4">
      <dataBar showValue="0">
        <cfvo type="num" val="0"/>
        <cfvo type="num" val="1"/>
        <color rgb="FFF43A4F"/>
      </dataBar>
      <extLst>
        <ext xmlns:x14="http://schemas.microsoft.com/office/spreadsheetml/2009/9/main" uri="{B025F937-C7B1-47D3-B67F-A62EFF666E3E}">
          <x14:id>{0F1A2A8A-AE68-4ED6-9ECD-F178BEDBB2DE}</x14:id>
        </ext>
      </extLst>
    </cfRule>
  </conditionalFormatting>
  <conditionalFormatting sqref="G12:G19">
    <cfRule type="dataBar" priority="3">
      <dataBar showValue="0">
        <cfvo type="num" val="0"/>
        <cfvo type="num" val="1"/>
        <color rgb="FF29C8C1"/>
      </dataBar>
      <extLst>
        <ext xmlns:x14="http://schemas.microsoft.com/office/spreadsheetml/2009/9/main" uri="{B025F937-C7B1-47D3-B67F-A62EFF666E3E}">
          <x14:id>{F60F32FB-3D5E-4993-89A1-87F04CEFF07A}</x14:id>
        </ext>
      </extLst>
    </cfRule>
  </conditionalFormatting>
  <conditionalFormatting sqref="G20">
    <cfRule type="dataBar" priority="25">
      <dataBar showValue="0">
        <cfvo type="num" val="0"/>
        <cfvo type="num" val="1"/>
        <color rgb="FFF43A4F"/>
      </dataBar>
      <extLst>
        <ext xmlns:x14="http://schemas.microsoft.com/office/spreadsheetml/2009/9/main" uri="{B025F937-C7B1-47D3-B67F-A62EFF666E3E}">
          <x14:id>{8336C88A-AF7C-4852-8EB3-CC480B2056C7}</x14:id>
        </ext>
      </extLst>
    </cfRule>
  </conditionalFormatting>
  <conditionalFormatting sqref="G21:G25">
    <cfRule type="dataBar" priority="26">
      <dataBar showValue="0">
        <cfvo type="num" val="0"/>
        <cfvo type="num" val="1"/>
        <color rgb="FF29C8C1"/>
      </dataBar>
      <extLst>
        <ext xmlns:x14="http://schemas.microsoft.com/office/spreadsheetml/2009/9/main" uri="{B025F937-C7B1-47D3-B67F-A62EFF666E3E}">
          <x14:id>{EFA10FC9-B7F7-4387-8936-E9EEDA186598}</x14:id>
        </ext>
      </extLst>
    </cfRule>
  </conditionalFormatting>
  <conditionalFormatting sqref="G26">
    <cfRule type="dataBar" priority="2">
      <dataBar showValue="0">
        <cfvo type="num" val="0"/>
        <cfvo type="num" val="1"/>
        <color rgb="FFF43A4F"/>
      </dataBar>
      <extLst>
        <ext xmlns:x14="http://schemas.microsoft.com/office/spreadsheetml/2009/9/main" uri="{B025F937-C7B1-47D3-B67F-A62EFF666E3E}">
          <x14:id>{12C02815-395A-4AA8-AC33-0690ECCDC596}</x14:id>
        </ext>
      </extLst>
    </cfRule>
  </conditionalFormatting>
  <conditionalFormatting sqref="G27">
    <cfRule type="dataBar" priority="24">
      <dataBar showValue="0">
        <cfvo type="num" val="0"/>
        <cfvo type="num" val="1"/>
        <color rgb="FF29C8C1"/>
      </dataBar>
      <extLst>
        <ext xmlns:x14="http://schemas.microsoft.com/office/spreadsheetml/2009/9/main" uri="{B025F937-C7B1-47D3-B67F-A62EFF666E3E}">
          <x14:id>{9F18B3AF-4AAC-49C5-8681-CE085AAAC4E4}</x14:id>
        </ext>
      </extLst>
    </cfRule>
  </conditionalFormatting>
  <conditionalFormatting sqref="G28">
    <cfRule type="dataBar" priority="23">
      <dataBar showValue="0">
        <cfvo type="num" val="0"/>
        <cfvo type="num" val="1"/>
        <color rgb="FF29C8C1"/>
      </dataBar>
      <extLst>
        <ext xmlns:x14="http://schemas.microsoft.com/office/spreadsheetml/2009/9/main" uri="{B025F937-C7B1-47D3-B67F-A62EFF666E3E}">
          <x14:id>{E9C4D756-DA80-4607-923A-A9EDB91C81D7}</x14:id>
        </ext>
      </extLst>
    </cfRule>
  </conditionalFormatting>
  <conditionalFormatting sqref="G29">
    <cfRule type="dataBar" priority="22">
      <dataBar showValue="0">
        <cfvo type="num" val="0"/>
        <cfvo type="num" val="1"/>
        <color rgb="FF29C8C1"/>
      </dataBar>
      <extLst>
        <ext xmlns:x14="http://schemas.microsoft.com/office/spreadsheetml/2009/9/main" uri="{B025F937-C7B1-47D3-B67F-A62EFF666E3E}">
          <x14:id>{1E7B33DD-4E9F-4628-BD8A-BD4FFC1A9E79}</x14:id>
        </ext>
      </extLst>
    </cfRule>
  </conditionalFormatting>
  <conditionalFormatting sqref="G30">
    <cfRule type="dataBar" priority="21">
      <dataBar showValue="0">
        <cfvo type="num" val="0"/>
        <cfvo type="num" val="1"/>
        <color rgb="FF29C8C1"/>
      </dataBar>
      <extLst>
        <ext xmlns:x14="http://schemas.microsoft.com/office/spreadsheetml/2009/9/main" uri="{B025F937-C7B1-47D3-B67F-A62EFF666E3E}">
          <x14:id>{86BDC488-F007-473E-9866-B42CFD54EB5F}</x14:id>
        </ext>
      </extLst>
    </cfRule>
  </conditionalFormatting>
  <conditionalFormatting sqref="G31">
    <cfRule type="dataBar" priority="20">
      <dataBar showValue="0">
        <cfvo type="num" val="0"/>
        <cfvo type="num" val="1"/>
        <color rgb="FF29C8C1"/>
      </dataBar>
      <extLst>
        <ext xmlns:x14="http://schemas.microsoft.com/office/spreadsheetml/2009/9/main" uri="{B025F937-C7B1-47D3-B67F-A62EFF666E3E}">
          <x14:id>{B3B28112-ED4C-4ACA-987F-9A4F279AEE25}</x14:id>
        </ext>
      </extLst>
    </cfRule>
  </conditionalFormatting>
  <conditionalFormatting sqref="G32">
    <cfRule type="dataBar" priority="19">
      <dataBar showValue="0">
        <cfvo type="num" val="0"/>
        <cfvo type="num" val="1"/>
        <color rgb="FF29C8C1"/>
      </dataBar>
      <extLst>
        <ext xmlns:x14="http://schemas.microsoft.com/office/spreadsheetml/2009/9/main" uri="{B025F937-C7B1-47D3-B67F-A62EFF666E3E}">
          <x14:id>{CCE18FF5-F68D-471A-9A09-A5FB3FBAA63F}</x14:id>
        </ext>
      </extLst>
    </cfRule>
  </conditionalFormatting>
  <conditionalFormatting sqref="G33">
    <cfRule type="dataBar" priority="18">
      <dataBar showValue="0">
        <cfvo type="num" val="0"/>
        <cfvo type="num" val="1"/>
        <color rgb="FF29C8C1"/>
      </dataBar>
      <extLst>
        <ext xmlns:x14="http://schemas.microsoft.com/office/spreadsheetml/2009/9/main" uri="{B025F937-C7B1-47D3-B67F-A62EFF666E3E}">
          <x14:id>{B8F673D6-9CF6-494A-92A6-222E50D3E77C}</x14:id>
        </ext>
      </extLst>
    </cfRule>
  </conditionalFormatting>
  <conditionalFormatting sqref="G34:G35">
    <cfRule type="dataBar" priority="17">
      <dataBar showValue="0">
        <cfvo type="num" val="0"/>
        <cfvo type="num" val="1"/>
        <color rgb="FF29C8C1"/>
      </dataBar>
      <extLst>
        <ext xmlns:x14="http://schemas.microsoft.com/office/spreadsheetml/2009/9/main" uri="{B025F937-C7B1-47D3-B67F-A62EFF666E3E}">
          <x14:id>{0A6DF016-9927-4F9B-82C8-3C037F6EC44A}</x14:id>
        </ext>
      </extLst>
    </cfRule>
  </conditionalFormatting>
  <conditionalFormatting sqref="G36">
    <cfRule type="dataBar" priority="16">
      <dataBar showValue="0">
        <cfvo type="num" val="0"/>
        <cfvo type="num" val="1"/>
        <color rgb="FFF43A4F"/>
      </dataBar>
      <extLst>
        <ext xmlns:x14="http://schemas.microsoft.com/office/spreadsheetml/2009/9/main" uri="{B025F937-C7B1-47D3-B67F-A62EFF666E3E}">
          <x14:id>{AF336BB0-EE25-4231-8CE6-96BC8EEDBB75}</x14:id>
        </ext>
      </extLst>
    </cfRule>
  </conditionalFormatting>
  <conditionalFormatting sqref="G37:G41">
    <cfRule type="dataBar" priority="15">
      <dataBar showValue="0">
        <cfvo type="num" val="0"/>
        <cfvo type="num" val="1"/>
        <color rgb="FF29C8C1"/>
      </dataBar>
      <extLst>
        <ext xmlns:x14="http://schemas.microsoft.com/office/spreadsheetml/2009/9/main" uri="{B025F937-C7B1-47D3-B67F-A62EFF666E3E}">
          <x14:id>{A3F4B991-04A7-4EB2-91B5-63D4BDBDB8F9}</x14:id>
        </ext>
      </extLst>
    </cfRule>
  </conditionalFormatting>
  <conditionalFormatting sqref="G38">
    <cfRule type="dataBar" priority="14">
      <dataBar showValue="0">
        <cfvo type="num" val="0"/>
        <cfvo type="num" val="1"/>
        <color rgb="FF29C8C1"/>
      </dataBar>
      <extLst>
        <ext xmlns:x14="http://schemas.microsoft.com/office/spreadsheetml/2009/9/main" uri="{B025F937-C7B1-47D3-B67F-A62EFF666E3E}">
          <x14:id>{0D247128-A4AD-4064-9E90-C0A8A49E0F7D}</x14:id>
        </ext>
      </extLst>
    </cfRule>
  </conditionalFormatting>
  <conditionalFormatting sqref="G42">
    <cfRule type="dataBar" priority="7">
      <dataBar showValue="0">
        <cfvo type="num" val="0"/>
        <cfvo type="num" val="1"/>
        <color rgb="FFF43A4F"/>
      </dataBar>
      <extLst>
        <ext xmlns:x14="http://schemas.microsoft.com/office/spreadsheetml/2009/9/main" uri="{B025F937-C7B1-47D3-B67F-A62EFF666E3E}">
          <x14:id>{AE966CD2-E6E1-459F-8A40-4B9A067857EF}</x14:id>
        </ext>
      </extLst>
    </cfRule>
  </conditionalFormatting>
  <conditionalFormatting sqref="G43:G44">
    <cfRule type="dataBar" priority="13">
      <dataBar showValue="0">
        <cfvo type="num" val="0"/>
        <cfvo type="num" val="1"/>
        <color rgb="FF29C8C1"/>
      </dataBar>
      <extLst>
        <ext xmlns:x14="http://schemas.microsoft.com/office/spreadsheetml/2009/9/main" uri="{B025F937-C7B1-47D3-B67F-A62EFF666E3E}">
          <x14:id>{1A78BCF4-9390-451D-AB5F-32F9195E013F}</x14:id>
        </ext>
      </extLst>
    </cfRule>
  </conditionalFormatting>
  <conditionalFormatting sqref="G44">
    <cfRule type="dataBar" priority="12">
      <dataBar showValue="0">
        <cfvo type="num" val="0"/>
        <cfvo type="num" val="1"/>
        <color rgb="FF29C8C1"/>
      </dataBar>
      <extLst>
        <ext xmlns:x14="http://schemas.microsoft.com/office/spreadsheetml/2009/9/main" uri="{B025F937-C7B1-47D3-B67F-A62EFF666E3E}">
          <x14:id>{B91F2730-A3E5-486D-B972-214E75CC7C76}</x14:id>
        </ext>
      </extLst>
    </cfRule>
  </conditionalFormatting>
  <conditionalFormatting sqref="G45">
    <cfRule type="dataBar" priority="6">
      <dataBar showValue="0">
        <cfvo type="num" val="0"/>
        <cfvo type="num" val="1"/>
        <color rgb="FFF43A4F"/>
      </dataBar>
      <extLst>
        <ext xmlns:x14="http://schemas.microsoft.com/office/spreadsheetml/2009/9/main" uri="{B025F937-C7B1-47D3-B67F-A62EFF666E3E}">
          <x14:id>{B5CD0590-63D2-4C6F-AF78-D4E66FC39B6B}</x14:id>
        </ext>
      </extLst>
    </cfRule>
  </conditionalFormatting>
  <conditionalFormatting sqref="G46:G53">
    <cfRule type="dataBar" priority="11">
      <dataBar showValue="0">
        <cfvo type="num" val="0"/>
        <cfvo type="num" val="1"/>
        <color rgb="FF29C8C1"/>
      </dataBar>
      <extLst>
        <ext xmlns:x14="http://schemas.microsoft.com/office/spreadsheetml/2009/9/main" uri="{B025F937-C7B1-47D3-B67F-A62EFF666E3E}">
          <x14:id>{FB3B47BA-EB76-4427-8EB8-A20DC15307D4}</x14:id>
        </ext>
      </extLst>
    </cfRule>
  </conditionalFormatting>
  <conditionalFormatting sqref="G47 G49 G51 G53">
    <cfRule type="dataBar" priority="10">
      <dataBar showValue="0">
        <cfvo type="num" val="0"/>
        <cfvo type="num" val="1"/>
        <color rgb="FF29C8C1"/>
      </dataBar>
      <extLst>
        <ext xmlns:x14="http://schemas.microsoft.com/office/spreadsheetml/2009/9/main" uri="{B025F937-C7B1-47D3-B67F-A62EFF666E3E}">
          <x14:id>{6D02C6D7-9A2E-44E2-B573-580D977A6C97}</x14:id>
        </ext>
      </extLst>
    </cfRule>
  </conditionalFormatting>
  <conditionalFormatting sqref="G54">
    <cfRule type="dataBar" priority="5">
      <dataBar showValue="0">
        <cfvo type="num" val="0"/>
        <cfvo type="num" val="1"/>
        <color rgb="FFF43A4F"/>
      </dataBar>
      <extLst>
        <ext xmlns:x14="http://schemas.microsoft.com/office/spreadsheetml/2009/9/main" uri="{B025F937-C7B1-47D3-B67F-A62EFF666E3E}">
          <x14:id>{DF1E1B54-B3E7-4607-9AFF-8C4030CC593D}</x14:id>
        </ext>
      </extLst>
    </cfRule>
  </conditionalFormatting>
  <conditionalFormatting sqref="G55:G56">
    <cfRule type="dataBar" priority="9">
      <dataBar showValue="0">
        <cfvo type="num" val="0"/>
        <cfvo type="num" val="1"/>
        <color rgb="FF29C8C1"/>
      </dataBar>
      <extLst>
        <ext xmlns:x14="http://schemas.microsoft.com/office/spreadsheetml/2009/9/main" uri="{B025F937-C7B1-47D3-B67F-A62EFF666E3E}">
          <x14:id>{D4E83FA4-5E2F-4698-B89B-30057784A2EC}</x14:id>
        </ext>
      </extLst>
    </cfRule>
  </conditionalFormatting>
  <conditionalFormatting sqref="G56">
    <cfRule type="dataBar" priority="8">
      <dataBar showValue="0">
        <cfvo type="num" val="0"/>
        <cfvo type="num" val="1"/>
        <color rgb="FF29C8C1"/>
      </dataBar>
      <extLst>
        <ext xmlns:x14="http://schemas.microsoft.com/office/spreadsheetml/2009/9/main" uri="{B025F937-C7B1-47D3-B67F-A62EFF666E3E}">
          <x14:id>{8AC8751F-298F-4393-8D63-35EFA75EE294}</x14:id>
        </ext>
      </extLst>
    </cfRule>
  </conditionalFormatting>
  <conditionalFormatting sqref="I9">
    <cfRule type="dataBar" priority="45">
      <dataBar showValue="0">
        <cfvo type="num" val="0"/>
        <cfvo type="num" val="1"/>
        <color rgb="FFF43A4F"/>
      </dataBar>
      <extLst>
        <ext xmlns:x14="http://schemas.microsoft.com/office/spreadsheetml/2009/9/main" uri="{B025F937-C7B1-47D3-B67F-A62EFF666E3E}">
          <x14:id>{BDBF1234-ABE4-4606-A1A3-B6BC2A4B9499}</x14:id>
        </ext>
      </extLst>
    </cfRule>
  </conditionalFormatting>
  <conditionalFormatting sqref="I11">
    <cfRule type="dataBar" priority="32">
      <dataBar showValue="0">
        <cfvo type="num" val="0"/>
        <cfvo type="num" val="1"/>
        <color rgb="FFF43A4F"/>
      </dataBar>
      <extLst>
        <ext xmlns:x14="http://schemas.microsoft.com/office/spreadsheetml/2009/9/main" uri="{B025F937-C7B1-47D3-B67F-A62EFF666E3E}">
          <x14:id>{25F85BA8-9614-4474-8A09-24B2374742BD}</x14:id>
        </ext>
      </extLst>
    </cfRule>
  </conditionalFormatting>
  <conditionalFormatting sqref="I12:I19">
    <cfRule type="dataBar" priority="31">
      <dataBar showValue="0">
        <cfvo type="num" val="0"/>
        <cfvo type="num" val="1"/>
        <color rgb="FF29C8C1"/>
      </dataBar>
      <extLst>
        <ext xmlns:x14="http://schemas.microsoft.com/office/spreadsheetml/2009/9/main" uri="{B025F937-C7B1-47D3-B67F-A62EFF666E3E}">
          <x14:id>{1B039696-5E82-4B33-B5BC-3D7EE36D453D}</x14:id>
        </ext>
      </extLst>
    </cfRule>
  </conditionalFormatting>
  <conditionalFormatting sqref="I20">
    <cfRule type="dataBar" priority="55">
      <dataBar showValue="0">
        <cfvo type="num" val="0"/>
        <cfvo type="num" val="1"/>
        <color rgb="FFF43A4F"/>
      </dataBar>
      <extLst>
        <ext xmlns:x14="http://schemas.microsoft.com/office/spreadsheetml/2009/9/main" uri="{B025F937-C7B1-47D3-B67F-A62EFF666E3E}">
          <x14:id>{804B142E-E992-4A09-B687-BED6DF88396B}</x14:id>
        </ext>
      </extLst>
    </cfRule>
  </conditionalFormatting>
  <conditionalFormatting sqref="I21:I25">
    <cfRule type="dataBar" priority="57">
      <dataBar showValue="0">
        <cfvo type="num" val="0"/>
        <cfvo type="num" val="1"/>
        <color rgb="FF29C8C1"/>
      </dataBar>
      <extLst>
        <ext xmlns:x14="http://schemas.microsoft.com/office/spreadsheetml/2009/9/main" uri="{B025F937-C7B1-47D3-B67F-A62EFF666E3E}">
          <x14:id>{C4035959-ECB5-4076-B6FE-FA7F9AB200FE}</x14:id>
        </ext>
      </extLst>
    </cfRule>
  </conditionalFormatting>
  <conditionalFormatting sqref="I26">
    <cfRule type="dataBar" priority="29">
      <dataBar showValue="0">
        <cfvo type="num" val="0"/>
        <cfvo type="num" val="1"/>
        <color rgb="FFF43A4F"/>
      </dataBar>
      <extLst>
        <ext xmlns:x14="http://schemas.microsoft.com/office/spreadsheetml/2009/9/main" uri="{B025F937-C7B1-47D3-B67F-A62EFF666E3E}">
          <x14:id>{9D65A74D-DADB-4B65-B110-5601838613AA}</x14:id>
        </ext>
      </extLst>
    </cfRule>
  </conditionalFormatting>
  <conditionalFormatting sqref="I27">
    <cfRule type="dataBar" priority="54">
      <dataBar showValue="0">
        <cfvo type="num" val="0"/>
        <cfvo type="num" val="1"/>
        <color rgb="FF29C8C1"/>
      </dataBar>
      <extLst>
        <ext xmlns:x14="http://schemas.microsoft.com/office/spreadsheetml/2009/9/main" uri="{B025F937-C7B1-47D3-B67F-A62EFF666E3E}">
          <x14:id>{124A5FD9-95C9-42CA-8F85-086432F5E44F}</x14:id>
        </ext>
      </extLst>
    </cfRule>
  </conditionalFormatting>
  <conditionalFormatting sqref="I28">
    <cfRule type="dataBar" priority="53">
      <dataBar showValue="0">
        <cfvo type="num" val="0"/>
        <cfvo type="num" val="1"/>
        <color rgb="FF29C8C1"/>
      </dataBar>
      <extLst>
        <ext xmlns:x14="http://schemas.microsoft.com/office/spreadsheetml/2009/9/main" uri="{B025F937-C7B1-47D3-B67F-A62EFF666E3E}">
          <x14:id>{33DBC321-2F8F-475A-AC81-1131F3E79648}</x14:id>
        </ext>
      </extLst>
    </cfRule>
  </conditionalFormatting>
  <conditionalFormatting sqref="I29">
    <cfRule type="dataBar" priority="52">
      <dataBar showValue="0">
        <cfvo type="num" val="0"/>
        <cfvo type="num" val="1"/>
        <color rgb="FF29C8C1"/>
      </dataBar>
      <extLst>
        <ext xmlns:x14="http://schemas.microsoft.com/office/spreadsheetml/2009/9/main" uri="{B025F937-C7B1-47D3-B67F-A62EFF666E3E}">
          <x14:id>{AC8BBCBF-0F44-44DE-BDB7-EEDE3FC3B48B}</x14:id>
        </ext>
      </extLst>
    </cfRule>
  </conditionalFormatting>
  <conditionalFormatting sqref="I30">
    <cfRule type="dataBar" priority="51">
      <dataBar showValue="0">
        <cfvo type="num" val="0"/>
        <cfvo type="num" val="1"/>
        <color rgb="FF29C8C1"/>
      </dataBar>
      <extLst>
        <ext xmlns:x14="http://schemas.microsoft.com/office/spreadsheetml/2009/9/main" uri="{B025F937-C7B1-47D3-B67F-A62EFF666E3E}">
          <x14:id>{689EE95D-5E7C-4DBF-9DDE-2FAFBDF6E346}</x14:id>
        </ext>
      </extLst>
    </cfRule>
  </conditionalFormatting>
  <conditionalFormatting sqref="I31">
    <cfRule type="dataBar" priority="50">
      <dataBar showValue="0">
        <cfvo type="num" val="0"/>
        <cfvo type="num" val="1"/>
        <color rgb="FF29C8C1"/>
      </dataBar>
      <extLst>
        <ext xmlns:x14="http://schemas.microsoft.com/office/spreadsheetml/2009/9/main" uri="{B025F937-C7B1-47D3-B67F-A62EFF666E3E}">
          <x14:id>{992997FC-1640-46A2-8EC0-F34216B6B668}</x14:id>
        </ext>
      </extLst>
    </cfRule>
  </conditionalFormatting>
  <conditionalFormatting sqref="I32">
    <cfRule type="dataBar" priority="49">
      <dataBar showValue="0">
        <cfvo type="num" val="0"/>
        <cfvo type="num" val="1"/>
        <color rgb="FF29C8C1"/>
      </dataBar>
      <extLst>
        <ext xmlns:x14="http://schemas.microsoft.com/office/spreadsheetml/2009/9/main" uri="{B025F937-C7B1-47D3-B67F-A62EFF666E3E}">
          <x14:id>{45C4CDD9-DDE7-459C-9B5A-20C1CED92B43}</x14:id>
        </ext>
      </extLst>
    </cfRule>
  </conditionalFormatting>
  <conditionalFormatting sqref="I33">
    <cfRule type="dataBar" priority="48">
      <dataBar showValue="0">
        <cfvo type="num" val="0"/>
        <cfvo type="num" val="1"/>
        <color rgb="FF29C8C1"/>
      </dataBar>
      <extLst>
        <ext xmlns:x14="http://schemas.microsoft.com/office/spreadsheetml/2009/9/main" uri="{B025F937-C7B1-47D3-B67F-A62EFF666E3E}">
          <x14:id>{EED42D37-FA68-4E3F-A776-5B42BF967524}</x14:id>
        </ext>
      </extLst>
    </cfRule>
  </conditionalFormatting>
  <conditionalFormatting sqref="I34:I35">
    <cfRule type="dataBar" priority="47">
      <dataBar showValue="0">
        <cfvo type="num" val="0"/>
        <cfvo type="num" val="1"/>
        <color rgb="FF29C8C1"/>
      </dataBar>
      <extLst>
        <ext xmlns:x14="http://schemas.microsoft.com/office/spreadsheetml/2009/9/main" uri="{B025F937-C7B1-47D3-B67F-A62EFF666E3E}">
          <x14:id>{D09B706D-4C34-4A7A-9072-60D1E4736E84}</x14:id>
        </ext>
      </extLst>
    </cfRule>
  </conditionalFormatting>
  <conditionalFormatting sqref="I36">
    <cfRule type="dataBar" priority="44">
      <dataBar showValue="0">
        <cfvo type="num" val="0"/>
        <cfvo type="num" val="1"/>
        <color rgb="FFF43A4F"/>
      </dataBar>
      <extLst>
        <ext xmlns:x14="http://schemas.microsoft.com/office/spreadsheetml/2009/9/main" uri="{B025F937-C7B1-47D3-B67F-A62EFF666E3E}">
          <x14:id>{20B71E60-7272-4C8A-8ED0-6F616FE9C83F}</x14:id>
        </ext>
      </extLst>
    </cfRule>
  </conditionalFormatting>
  <conditionalFormatting sqref="I37:I41">
    <cfRule type="dataBar" priority="43">
      <dataBar showValue="0">
        <cfvo type="num" val="0"/>
        <cfvo type="num" val="1"/>
        <color rgb="FF29C8C1"/>
      </dataBar>
      <extLst>
        <ext xmlns:x14="http://schemas.microsoft.com/office/spreadsheetml/2009/9/main" uri="{B025F937-C7B1-47D3-B67F-A62EFF666E3E}">
          <x14:id>{6E0AB997-92C0-4BDD-BAE5-7A903884EBD9}</x14:id>
        </ext>
      </extLst>
    </cfRule>
  </conditionalFormatting>
  <conditionalFormatting sqref="I38">
    <cfRule type="dataBar" priority="42">
      <dataBar showValue="0">
        <cfvo type="num" val="0"/>
        <cfvo type="num" val="1"/>
        <color rgb="FF29C8C1"/>
      </dataBar>
      <extLst>
        <ext xmlns:x14="http://schemas.microsoft.com/office/spreadsheetml/2009/9/main" uri="{B025F937-C7B1-47D3-B67F-A62EFF666E3E}">
          <x14:id>{540B1EE0-D9DB-46F4-8526-A7551D667BA2}</x14:id>
        </ext>
      </extLst>
    </cfRule>
  </conditionalFormatting>
  <conditionalFormatting sqref="I42">
    <cfRule type="dataBar" priority="35">
      <dataBar showValue="0">
        <cfvo type="num" val="0"/>
        <cfvo type="num" val="1"/>
        <color rgb="FFF43A4F"/>
      </dataBar>
      <extLst>
        <ext xmlns:x14="http://schemas.microsoft.com/office/spreadsheetml/2009/9/main" uri="{B025F937-C7B1-47D3-B67F-A62EFF666E3E}">
          <x14:id>{9A5A44A7-120D-4D9C-B042-76859F115F68}</x14:id>
        </ext>
      </extLst>
    </cfRule>
  </conditionalFormatting>
  <conditionalFormatting sqref="I43:I44">
    <cfRule type="dataBar" priority="41">
      <dataBar showValue="0">
        <cfvo type="num" val="0"/>
        <cfvo type="num" val="1"/>
        <color rgb="FF29C8C1"/>
      </dataBar>
      <extLst>
        <ext xmlns:x14="http://schemas.microsoft.com/office/spreadsheetml/2009/9/main" uri="{B025F937-C7B1-47D3-B67F-A62EFF666E3E}">
          <x14:id>{E70DB191-94C8-429F-B48C-F16510803EAC}</x14:id>
        </ext>
      </extLst>
    </cfRule>
  </conditionalFormatting>
  <conditionalFormatting sqref="I44">
    <cfRule type="dataBar" priority="40">
      <dataBar showValue="0">
        <cfvo type="num" val="0"/>
        <cfvo type="num" val="1"/>
        <color rgb="FF29C8C1"/>
      </dataBar>
      <extLst>
        <ext xmlns:x14="http://schemas.microsoft.com/office/spreadsheetml/2009/9/main" uri="{B025F937-C7B1-47D3-B67F-A62EFF666E3E}">
          <x14:id>{CE39B6F1-89FF-4729-A7F0-9D64C0BA479A}</x14:id>
        </ext>
      </extLst>
    </cfRule>
  </conditionalFormatting>
  <conditionalFormatting sqref="I45">
    <cfRule type="dataBar" priority="34">
      <dataBar showValue="0">
        <cfvo type="num" val="0"/>
        <cfvo type="num" val="1"/>
        <color rgb="FFF43A4F"/>
      </dataBar>
      <extLst>
        <ext xmlns:x14="http://schemas.microsoft.com/office/spreadsheetml/2009/9/main" uri="{B025F937-C7B1-47D3-B67F-A62EFF666E3E}">
          <x14:id>{60718320-C3E3-4BEF-92B1-55E0091D1E4A}</x14:id>
        </ext>
      </extLst>
    </cfRule>
  </conditionalFormatting>
  <conditionalFormatting sqref="I46:I53">
    <cfRule type="dataBar" priority="39">
      <dataBar showValue="0">
        <cfvo type="num" val="0"/>
        <cfvo type="num" val="1"/>
        <color rgb="FF29C8C1"/>
      </dataBar>
      <extLst>
        <ext xmlns:x14="http://schemas.microsoft.com/office/spreadsheetml/2009/9/main" uri="{B025F937-C7B1-47D3-B67F-A62EFF666E3E}">
          <x14:id>{257AA48B-82FB-4165-B6E4-71221C328242}</x14:id>
        </ext>
      </extLst>
    </cfRule>
  </conditionalFormatting>
  <conditionalFormatting sqref="I47 I49 I51 I53">
    <cfRule type="dataBar" priority="38">
      <dataBar showValue="0">
        <cfvo type="num" val="0"/>
        <cfvo type="num" val="1"/>
        <color rgb="FF29C8C1"/>
      </dataBar>
      <extLst>
        <ext xmlns:x14="http://schemas.microsoft.com/office/spreadsheetml/2009/9/main" uri="{B025F937-C7B1-47D3-B67F-A62EFF666E3E}">
          <x14:id>{D52C7422-53EB-49AF-8B93-B057EED858CB}</x14:id>
        </ext>
      </extLst>
    </cfRule>
  </conditionalFormatting>
  <conditionalFormatting sqref="I54">
    <cfRule type="dataBar" priority="33">
      <dataBar showValue="0">
        <cfvo type="num" val="0"/>
        <cfvo type="num" val="1"/>
        <color rgb="FFF43A4F"/>
      </dataBar>
      <extLst>
        <ext xmlns:x14="http://schemas.microsoft.com/office/spreadsheetml/2009/9/main" uri="{B025F937-C7B1-47D3-B67F-A62EFF666E3E}">
          <x14:id>{CAB18391-EBCD-41DF-BA63-1327DD098505}</x14:id>
        </ext>
      </extLst>
    </cfRule>
  </conditionalFormatting>
  <conditionalFormatting sqref="I55:I56">
    <cfRule type="dataBar" priority="37">
      <dataBar showValue="0">
        <cfvo type="num" val="0"/>
        <cfvo type="num" val="1"/>
        <color rgb="FF29C8C1"/>
      </dataBar>
      <extLst>
        <ext xmlns:x14="http://schemas.microsoft.com/office/spreadsheetml/2009/9/main" uri="{B025F937-C7B1-47D3-B67F-A62EFF666E3E}">
          <x14:id>{18FB590B-B144-4072-AE71-A60536CE164E}</x14:id>
        </ext>
      </extLst>
    </cfRule>
  </conditionalFormatting>
  <conditionalFormatting sqref="I56">
    <cfRule type="dataBar" priority="36">
      <dataBar showValue="0">
        <cfvo type="num" val="0"/>
        <cfvo type="num" val="1"/>
        <color rgb="FF29C8C1"/>
      </dataBar>
      <extLst>
        <ext xmlns:x14="http://schemas.microsoft.com/office/spreadsheetml/2009/9/main" uri="{B025F937-C7B1-47D3-B67F-A62EFF666E3E}">
          <x14:id>{BE65B8D5-8B80-4D9B-A064-07754C8360DA}</x14:id>
        </ext>
      </extLst>
    </cfRule>
  </conditionalFormatting>
  <pageMargins left="0.7" right="0.7" top="0.75" bottom="0.75" header="0.3" footer="0.3"/>
  <pageSetup paperSize="9" scale="74" orientation="portrait" horizontalDpi="300"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dataBar" id="{8DDC04AE-5D64-4746-BCD9-1116D5664A72}">
            <x14:dataBar minLength="0" maxLength="100" gradient="0">
              <x14:cfvo type="num">
                <xm:f>0</xm:f>
              </x14:cfvo>
              <x14:cfvo type="num">
                <xm:f>1</xm:f>
              </x14:cfvo>
              <x14:negativeFillColor rgb="FFFF0000"/>
              <x14:axisColor rgb="FF000000"/>
            </x14:dataBar>
          </x14:cfRule>
          <xm:sqref>G9</xm:sqref>
        </x14:conditionalFormatting>
        <x14:conditionalFormatting xmlns:xm="http://schemas.microsoft.com/office/excel/2006/main">
          <x14:cfRule type="dataBar" id="{0F1A2A8A-AE68-4ED6-9ECD-F178BEDBB2DE}">
            <x14:dataBar minLength="0" maxLength="100" gradient="0">
              <x14:cfvo type="num">
                <xm:f>0</xm:f>
              </x14:cfvo>
              <x14:cfvo type="num">
                <xm:f>1</xm:f>
              </x14:cfvo>
              <x14:negativeFillColor rgb="FFFF0000"/>
              <x14:axisColor rgb="FF000000"/>
            </x14:dataBar>
          </x14:cfRule>
          <xm:sqref>G11</xm:sqref>
        </x14:conditionalFormatting>
        <x14:conditionalFormatting xmlns:xm="http://schemas.microsoft.com/office/excel/2006/main">
          <x14:cfRule type="dataBar" id="{F60F32FB-3D5E-4993-89A1-87F04CEFF07A}">
            <x14:dataBar minLength="0" maxLength="100" gradient="0">
              <x14:cfvo type="num">
                <xm:f>0</xm:f>
              </x14:cfvo>
              <x14:cfvo type="num">
                <xm:f>1</xm:f>
              </x14:cfvo>
              <x14:negativeFillColor rgb="FFFF0000"/>
              <x14:axisColor rgb="FF000000"/>
            </x14:dataBar>
          </x14:cfRule>
          <xm:sqref>G12:G19</xm:sqref>
        </x14:conditionalFormatting>
        <x14:conditionalFormatting xmlns:xm="http://schemas.microsoft.com/office/excel/2006/main">
          <x14:cfRule type="dataBar" id="{8336C88A-AF7C-4852-8EB3-CC480B2056C7}">
            <x14:dataBar minLength="0" maxLength="100" gradient="0">
              <x14:cfvo type="num">
                <xm:f>0</xm:f>
              </x14:cfvo>
              <x14:cfvo type="num">
                <xm:f>1</xm:f>
              </x14:cfvo>
              <x14:negativeFillColor rgb="FFFF0000"/>
              <x14:axisColor rgb="FF000000"/>
            </x14:dataBar>
          </x14:cfRule>
          <xm:sqref>G20</xm:sqref>
        </x14:conditionalFormatting>
        <x14:conditionalFormatting xmlns:xm="http://schemas.microsoft.com/office/excel/2006/main">
          <x14:cfRule type="dataBar" id="{EFA10FC9-B7F7-4387-8936-E9EEDA186598}">
            <x14:dataBar minLength="0" maxLength="100" gradient="0">
              <x14:cfvo type="num">
                <xm:f>0</xm:f>
              </x14:cfvo>
              <x14:cfvo type="num">
                <xm:f>1</xm:f>
              </x14:cfvo>
              <x14:negativeFillColor rgb="FFFF0000"/>
              <x14:axisColor rgb="FF000000"/>
            </x14:dataBar>
          </x14:cfRule>
          <xm:sqref>G21:G25</xm:sqref>
        </x14:conditionalFormatting>
        <x14:conditionalFormatting xmlns:xm="http://schemas.microsoft.com/office/excel/2006/main">
          <x14:cfRule type="dataBar" id="{12C02815-395A-4AA8-AC33-0690ECCDC596}">
            <x14:dataBar minLength="0" maxLength="100" gradient="0">
              <x14:cfvo type="num">
                <xm:f>0</xm:f>
              </x14:cfvo>
              <x14:cfvo type="num">
                <xm:f>1</xm:f>
              </x14:cfvo>
              <x14:negativeFillColor rgb="FFFF0000"/>
              <x14:axisColor rgb="FF000000"/>
            </x14:dataBar>
          </x14:cfRule>
          <xm:sqref>G26</xm:sqref>
        </x14:conditionalFormatting>
        <x14:conditionalFormatting xmlns:xm="http://schemas.microsoft.com/office/excel/2006/main">
          <x14:cfRule type="dataBar" id="{9F18B3AF-4AAC-49C5-8681-CE085AAAC4E4}">
            <x14:dataBar minLength="0" maxLength="100" gradient="0">
              <x14:cfvo type="num">
                <xm:f>0</xm:f>
              </x14:cfvo>
              <x14:cfvo type="num">
                <xm:f>1</xm:f>
              </x14:cfvo>
              <x14:negativeFillColor rgb="FFFF0000"/>
              <x14:axisColor rgb="FF000000"/>
            </x14:dataBar>
          </x14:cfRule>
          <xm:sqref>G27</xm:sqref>
        </x14:conditionalFormatting>
        <x14:conditionalFormatting xmlns:xm="http://schemas.microsoft.com/office/excel/2006/main">
          <x14:cfRule type="dataBar" id="{E9C4D756-DA80-4607-923A-A9EDB91C81D7}">
            <x14:dataBar minLength="0" maxLength="100" gradient="0">
              <x14:cfvo type="num">
                <xm:f>0</xm:f>
              </x14:cfvo>
              <x14:cfvo type="num">
                <xm:f>1</xm:f>
              </x14:cfvo>
              <x14:negativeFillColor rgb="FFFF0000"/>
              <x14:axisColor rgb="FF000000"/>
            </x14:dataBar>
          </x14:cfRule>
          <xm:sqref>G28</xm:sqref>
        </x14:conditionalFormatting>
        <x14:conditionalFormatting xmlns:xm="http://schemas.microsoft.com/office/excel/2006/main">
          <x14:cfRule type="dataBar" id="{1E7B33DD-4E9F-4628-BD8A-BD4FFC1A9E79}">
            <x14:dataBar minLength="0" maxLength="100" gradient="0">
              <x14:cfvo type="num">
                <xm:f>0</xm:f>
              </x14:cfvo>
              <x14:cfvo type="num">
                <xm:f>1</xm:f>
              </x14:cfvo>
              <x14:negativeFillColor rgb="FFFF0000"/>
              <x14:axisColor rgb="FF000000"/>
            </x14:dataBar>
          </x14:cfRule>
          <xm:sqref>G29</xm:sqref>
        </x14:conditionalFormatting>
        <x14:conditionalFormatting xmlns:xm="http://schemas.microsoft.com/office/excel/2006/main">
          <x14:cfRule type="dataBar" id="{86BDC488-F007-473E-9866-B42CFD54EB5F}">
            <x14:dataBar minLength="0" maxLength="100" gradient="0">
              <x14:cfvo type="num">
                <xm:f>0</xm:f>
              </x14:cfvo>
              <x14:cfvo type="num">
                <xm:f>1</xm:f>
              </x14:cfvo>
              <x14:negativeFillColor rgb="FFFF0000"/>
              <x14:axisColor rgb="FF000000"/>
            </x14:dataBar>
          </x14:cfRule>
          <xm:sqref>G30</xm:sqref>
        </x14:conditionalFormatting>
        <x14:conditionalFormatting xmlns:xm="http://schemas.microsoft.com/office/excel/2006/main">
          <x14:cfRule type="dataBar" id="{B3B28112-ED4C-4ACA-987F-9A4F279AEE25}">
            <x14:dataBar minLength="0" maxLength="100" gradient="0">
              <x14:cfvo type="num">
                <xm:f>0</xm:f>
              </x14:cfvo>
              <x14:cfvo type="num">
                <xm:f>1</xm:f>
              </x14:cfvo>
              <x14:negativeFillColor rgb="FFFF0000"/>
              <x14:axisColor rgb="FF000000"/>
            </x14:dataBar>
          </x14:cfRule>
          <xm:sqref>G31</xm:sqref>
        </x14:conditionalFormatting>
        <x14:conditionalFormatting xmlns:xm="http://schemas.microsoft.com/office/excel/2006/main">
          <x14:cfRule type="dataBar" id="{CCE18FF5-F68D-471A-9A09-A5FB3FBAA63F}">
            <x14:dataBar minLength="0" maxLength="100" gradient="0">
              <x14:cfvo type="num">
                <xm:f>0</xm:f>
              </x14:cfvo>
              <x14:cfvo type="num">
                <xm:f>1</xm:f>
              </x14:cfvo>
              <x14:negativeFillColor rgb="FFFF0000"/>
              <x14:axisColor rgb="FF000000"/>
            </x14:dataBar>
          </x14:cfRule>
          <xm:sqref>G32</xm:sqref>
        </x14:conditionalFormatting>
        <x14:conditionalFormatting xmlns:xm="http://schemas.microsoft.com/office/excel/2006/main">
          <x14:cfRule type="dataBar" id="{B8F673D6-9CF6-494A-92A6-222E50D3E77C}">
            <x14:dataBar minLength="0" maxLength="100" gradient="0">
              <x14:cfvo type="num">
                <xm:f>0</xm:f>
              </x14:cfvo>
              <x14:cfvo type="num">
                <xm:f>1</xm:f>
              </x14:cfvo>
              <x14:negativeFillColor rgb="FFFF0000"/>
              <x14:axisColor rgb="FF000000"/>
            </x14:dataBar>
          </x14:cfRule>
          <xm:sqref>G33</xm:sqref>
        </x14:conditionalFormatting>
        <x14:conditionalFormatting xmlns:xm="http://schemas.microsoft.com/office/excel/2006/main">
          <x14:cfRule type="dataBar" id="{0A6DF016-9927-4F9B-82C8-3C037F6EC44A}">
            <x14:dataBar minLength="0" maxLength="100" gradient="0">
              <x14:cfvo type="num">
                <xm:f>0</xm:f>
              </x14:cfvo>
              <x14:cfvo type="num">
                <xm:f>1</xm:f>
              </x14:cfvo>
              <x14:negativeFillColor rgb="FFFF0000"/>
              <x14:axisColor rgb="FF000000"/>
            </x14:dataBar>
          </x14:cfRule>
          <xm:sqref>G34:G35</xm:sqref>
        </x14:conditionalFormatting>
        <x14:conditionalFormatting xmlns:xm="http://schemas.microsoft.com/office/excel/2006/main">
          <x14:cfRule type="dataBar" id="{AF336BB0-EE25-4231-8CE6-96BC8EEDBB75}">
            <x14:dataBar minLength="0" maxLength="100" gradient="0">
              <x14:cfvo type="num">
                <xm:f>0</xm:f>
              </x14:cfvo>
              <x14:cfvo type="num">
                <xm:f>1</xm:f>
              </x14:cfvo>
              <x14:negativeFillColor rgb="FFFF0000"/>
              <x14:axisColor rgb="FF000000"/>
            </x14:dataBar>
          </x14:cfRule>
          <xm:sqref>G36</xm:sqref>
        </x14:conditionalFormatting>
        <x14:conditionalFormatting xmlns:xm="http://schemas.microsoft.com/office/excel/2006/main">
          <x14:cfRule type="dataBar" id="{A3F4B991-04A7-4EB2-91B5-63D4BDBDB8F9}">
            <x14:dataBar minLength="0" maxLength="100" gradient="0">
              <x14:cfvo type="num">
                <xm:f>0</xm:f>
              </x14:cfvo>
              <x14:cfvo type="num">
                <xm:f>1</xm:f>
              </x14:cfvo>
              <x14:negativeFillColor rgb="FFFF0000"/>
              <x14:axisColor rgb="FF000000"/>
            </x14:dataBar>
          </x14:cfRule>
          <xm:sqref>G37:G41</xm:sqref>
        </x14:conditionalFormatting>
        <x14:conditionalFormatting xmlns:xm="http://schemas.microsoft.com/office/excel/2006/main">
          <x14:cfRule type="dataBar" id="{0D247128-A4AD-4064-9E90-C0A8A49E0F7D}">
            <x14:dataBar minLength="0" maxLength="100" gradient="0">
              <x14:cfvo type="num">
                <xm:f>0</xm:f>
              </x14:cfvo>
              <x14:cfvo type="num">
                <xm:f>1</xm:f>
              </x14:cfvo>
              <x14:negativeFillColor rgb="FFFF0000"/>
              <x14:axisColor rgb="FF000000"/>
            </x14:dataBar>
          </x14:cfRule>
          <xm:sqref>G38</xm:sqref>
        </x14:conditionalFormatting>
        <x14:conditionalFormatting xmlns:xm="http://schemas.microsoft.com/office/excel/2006/main">
          <x14:cfRule type="dataBar" id="{AE966CD2-E6E1-459F-8A40-4B9A067857EF}">
            <x14:dataBar minLength="0" maxLength="100" gradient="0">
              <x14:cfvo type="num">
                <xm:f>0</xm:f>
              </x14:cfvo>
              <x14:cfvo type="num">
                <xm:f>1</xm:f>
              </x14:cfvo>
              <x14:negativeFillColor rgb="FFFF0000"/>
              <x14:axisColor rgb="FF000000"/>
            </x14:dataBar>
          </x14:cfRule>
          <xm:sqref>G42</xm:sqref>
        </x14:conditionalFormatting>
        <x14:conditionalFormatting xmlns:xm="http://schemas.microsoft.com/office/excel/2006/main">
          <x14:cfRule type="dataBar" id="{1A78BCF4-9390-451D-AB5F-32F9195E013F}">
            <x14:dataBar minLength="0" maxLength="100" gradient="0">
              <x14:cfvo type="num">
                <xm:f>0</xm:f>
              </x14:cfvo>
              <x14:cfvo type="num">
                <xm:f>1</xm:f>
              </x14:cfvo>
              <x14:negativeFillColor rgb="FFFF0000"/>
              <x14:axisColor rgb="FF000000"/>
            </x14:dataBar>
          </x14:cfRule>
          <xm:sqref>G43:G44</xm:sqref>
        </x14:conditionalFormatting>
        <x14:conditionalFormatting xmlns:xm="http://schemas.microsoft.com/office/excel/2006/main">
          <x14:cfRule type="dataBar" id="{B91F2730-A3E5-486D-B972-214E75CC7C76}">
            <x14:dataBar minLength="0" maxLength="100" gradient="0">
              <x14:cfvo type="num">
                <xm:f>0</xm:f>
              </x14:cfvo>
              <x14:cfvo type="num">
                <xm:f>1</xm:f>
              </x14:cfvo>
              <x14:negativeFillColor rgb="FFFF0000"/>
              <x14:axisColor rgb="FF000000"/>
            </x14:dataBar>
          </x14:cfRule>
          <xm:sqref>G44</xm:sqref>
        </x14:conditionalFormatting>
        <x14:conditionalFormatting xmlns:xm="http://schemas.microsoft.com/office/excel/2006/main">
          <x14:cfRule type="dataBar" id="{B5CD0590-63D2-4C6F-AF78-D4E66FC39B6B}">
            <x14:dataBar minLength="0" maxLength="100" gradient="0">
              <x14:cfvo type="num">
                <xm:f>0</xm:f>
              </x14:cfvo>
              <x14:cfvo type="num">
                <xm:f>1</xm:f>
              </x14:cfvo>
              <x14:negativeFillColor rgb="FFFF0000"/>
              <x14:axisColor rgb="FF000000"/>
            </x14:dataBar>
          </x14:cfRule>
          <xm:sqref>G45</xm:sqref>
        </x14:conditionalFormatting>
        <x14:conditionalFormatting xmlns:xm="http://schemas.microsoft.com/office/excel/2006/main">
          <x14:cfRule type="dataBar" id="{FB3B47BA-EB76-4427-8EB8-A20DC15307D4}">
            <x14:dataBar minLength="0" maxLength="100" gradient="0">
              <x14:cfvo type="num">
                <xm:f>0</xm:f>
              </x14:cfvo>
              <x14:cfvo type="num">
                <xm:f>1</xm:f>
              </x14:cfvo>
              <x14:negativeFillColor rgb="FFFF0000"/>
              <x14:axisColor rgb="FF000000"/>
            </x14:dataBar>
          </x14:cfRule>
          <xm:sqref>G46:G53</xm:sqref>
        </x14:conditionalFormatting>
        <x14:conditionalFormatting xmlns:xm="http://schemas.microsoft.com/office/excel/2006/main">
          <x14:cfRule type="dataBar" id="{6D02C6D7-9A2E-44E2-B573-580D977A6C97}">
            <x14:dataBar minLength="0" maxLength="100" gradient="0">
              <x14:cfvo type="num">
                <xm:f>0</xm:f>
              </x14:cfvo>
              <x14:cfvo type="num">
                <xm:f>1</xm:f>
              </x14:cfvo>
              <x14:negativeFillColor rgb="FFFF0000"/>
              <x14:axisColor rgb="FF000000"/>
            </x14:dataBar>
          </x14:cfRule>
          <xm:sqref>G47 G49 G51 G53</xm:sqref>
        </x14:conditionalFormatting>
        <x14:conditionalFormatting xmlns:xm="http://schemas.microsoft.com/office/excel/2006/main">
          <x14:cfRule type="dataBar" id="{DF1E1B54-B3E7-4607-9AFF-8C4030CC593D}">
            <x14:dataBar minLength="0" maxLength="100" gradient="0">
              <x14:cfvo type="num">
                <xm:f>0</xm:f>
              </x14:cfvo>
              <x14:cfvo type="num">
                <xm:f>1</xm:f>
              </x14:cfvo>
              <x14:negativeFillColor rgb="FFFF0000"/>
              <x14:axisColor rgb="FF000000"/>
            </x14:dataBar>
          </x14:cfRule>
          <xm:sqref>G54</xm:sqref>
        </x14:conditionalFormatting>
        <x14:conditionalFormatting xmlns:xm="http://schemas.microsoft.com/office/excel/2006/main">
          <x14:cfRule type="dataBar" id="{D4E83FA4-5E2F-4698-B89B-30057784A2EC}">
            <x14:dataBar minLength="0" maxLength="100" gradient="0">
              <x14:cfvo type="num">
                <xm:f>0</xm:f>
              </x14:cfvo>
              <x14:cfvo type="num">
                <xm:f>1</xm:f>
              </x14:cfvo>
              <x14:negativeFillColor rgb="FFFF0000"/>
              <x14:axisColor rgb="FF000000"/>
            </x14:dataBar>
          </x14:cfRule>
          <xm:sqref>G55:G56</xm:sqref>
        </x14:conditionalFormatting>
        <x14:conditionalFormatting xmlns:xm="http://schemas.microsoft.com/office/excel/2006/main">
          <x14:cfRule type="dataBar" id="{8AC8751F-298F-4393-8D63-35EFA75EE294}">
            <x14:dataBar minLength="0" maxLength="100" gradient="0">
              <x14:cfvo type="num">
                <xm:f>0</xm:f>
              </x14:cfvo>
              <x14:cfvo type="num">
                <xm:f>1</xm:f>
              </x14:cfvo>
              <x14:negativeFillColor rgb="FFFF0000"/>
              <x14:axisColor rgb="FF000000"/>
            </x14:dataBar>
          </x14:cfRule>
          <xm:sqref>G56</xm:sqref>
        </x14:conditionalFormatting>
        <x14:conditionalFormatting xmlns:xm="http://schemas.microsoft.com/office/excel/2006/main">
          <x14:cfRule type="dataBar" id="{BDBF1234-ABE4-4606-A1A3-B6BC2A4B9499}">
            <x14:dataBar minLength="0" maxLength="100" gradient="0">
              <x14:cfvo type="num">
                <xm:f>0</xm:f>
              </x14:cfvo>
              <x14:cfvo type="num">
                <xm:f>1</xm:f>
              </x14:cfvo>
              <x14:negativeFillColor rgb="FFFF0000"/>
              <x14:axisColor rgb="FF000000"/>
            </x14:dataBar>
          </x14:cfRule>
          <xm:sqref>I9</xm:sqref>
        </x14:conditionalFormatting>
        <x14:conditionalFormatting xmlns:xm="http://schemas.microsoft.com/office/excel/2006/main">
          <x14:cfRule type="dataBar" id="{25F85BA8-9614-4474-8A09-24B2374742BD}">
            <x14:dataBar minLength="0" maxLength="100" gradient="0">
              <x14:cfvo type="num">
                <xm:f>0</xm:f>
              </x14:cfvo>
              <x14:cfvo type="num">
                <xm:f>1</xm:f>
              </x14:cfvo>
              <x14:negativeFillColor rgb="FFFF0000"/>
              <x14:axisColor rgb="FF000000"/>
            </x14:dataBar>
          </x14:cfRule>
          <xm:sqref>I11</xm:sqref>
        </x14:conditionalFormatting>
        <x14:conditionalFormatting xmlns:xm="http://schemas.microsoft.com/office/excel/2006/main">
          <x14:cfRule type="dataBar" id="{1B039696-5E82-4B33-B5BC-3D7EE36D453D}">
            <x14:dataBar minLength="0" maxLength="100" gradient="0">
              <x14:cfvo type="num">
                <xm:f>0</xm:f>
              </x14:cfvo>
              <x14:cfvo type="num">
                <xm:f>1</xm:f>
              </x14:cfvo>
              <x14:negativeFillColor rgb="FFFF0000"/>
              <x14:axisColor rgb="FF000000"/>
            </x14:dataBar>
          </x14:cfRule>
          <xm:sqref>I12:I19</xm:sqref>
        </x14:conditionalFormatting>
        <x14:conditionalFormatting xmlns:xm="http://schemas.microsoft.com/office/excel/2006/main">
          <x14:cfRule type="dataBar" id="{804B142E-E992-4A09-B687-BED6DF88396B}">
            <x14:dataBar minLength="0" maxLength="100" gradient="0">
              <x14:cfvo type="num">
                <xm:f>0</xm:f>
              </x14:cfvo>
              <x14:cfvo type="num">
                <xm:f>1</xm:f>
              </x14:cfvo>
              <x14:negativeFillColor rgb="FFFF0000"/>
              <x14:axisColor rgb="FF000000"/>
            </x14:dataBar>
          </x14:cfRule>
          <xm:sqref>I20</xm:sqref>
        </x14:conditionalFormatting>
        <x14:conditionalFormatting xmlns:xm="http://schemas.microsoft.com/office/excel/2006/main">
          <x14:cfRule type="dataBar" id="{C4035959-ECB5-4076-B6FE-FA7F9AB200FE}">
            <x14:dataBar minLength="0" maxLength="100" gradient="0">
              <x14:cfvo type="num">
                <xm:f>0</xm:f>
              </x14:cfvo>
              <x14:cfvo type="num">
                <xm:f>1</xm:f>
              </x14:cfvo>
              <x14:negativeFillColor rgb="FFFF0000"/>
              <x14:axisColor rgb="FF000000"/>
            </x14:dataBar>
          </x14:cfRule>
          <xm:sqref>I21:I25</xm:sqref>
        </x14:conditionalFormatting>
        <x14:conditionalFormatting xmlns:xm="http://schemas.microsoft.com/office/excel/2006/main">
          <x14:cfRule type="dataBar" id="{9D65A74D-DADB-4B65-B110-5601838613AA}">
            <x14:dataBar minLength="0" maxLength="100" gradient="0">
              <x14:cfvo type="num">
                <xm:f>0</xm:f>
              </x14:cfvo>
              <x14:cfvo type="num">
                <xm:f>1</xm:f>
              </x14:cfvo>
              <x14:negativeFillColor rgb="FFFF0000"/>
              <x14:axisColor rgb="FF000000"/>
            </x14:dataBar>
          </x14:cfRule>
          <xm:sqref>I26</xm:sqref>
        </x14:conditionalFormatting>
        <x14:conditionalFormatting xmlns:xm="http://schemas.microsoft.com/office/excel/2006/main">
          <x14:cfRule type="dataBar" id="{124A5FD9-95C9-42CA-8F85-086432F5E44F}">
            <x14:dataBar minLength="0" maxLength="100" gradient="0">
              <x14:cfvo type="num">
                <xm:f>0</xm:f>
              </x14:cfvo>
              <x14:cfvo type="num">
                <xm:f>1</xm:f>
              </x14:cfvo>
              <x14:negativeFillColor rgb="FFFF0000"/>
              <x14:axisColor rgb="FF000000"/>
            </x14:dataBar>
          </x14:cfRule>
          <xm:sqref>I27</xm:sqref>
        </x14:conditionalFormatting>
        <x14:conditionalFormatting xmlns:xm="http://schemas.microsoft.com/office/excel/2006/main">
          <x14:cfRule type="dataBar" id="{33DBC321-2F8F-475A-AC81-1131F3E79648}">
            <x14:dataBar minLength="0" maxLength="100" gradient="0">
              <x14:cfvo type="num">
                <xm:f>0</xm:f>
              </x14:cfvo>
              <x14:cfvo type="num">
                <xm:f>1</xm:f>
              </x14:cfvo>
              <x14:negativeFillColor rgb="FFFF0000"/>
              <x14:axisColor rgb="FF000000"/>
            </x14:dataBar>
          </x14:cfRule>
          <xm:sqref>I28</xm:sqref>
        </x14:conditionalFormatting>
        <x14:conditionalFormatting xmlns:xm="http://schemas.microsoft.com/office/excel/2006/main">
          <x14:cfRule type="dataBar" id="{AC8BBCBF-0F44-44DE-BDB7-EEDE3FC3B48B}">
            <x14:dataBar minLength="0" maxLength="100" gradient="0">
              <x14:cfvo type="num">
                <xm:f>0</xm:f>
              </x14:cfvo>
              <x14:cfvo type="num">
                <xm:f>1</xm:f>
              </x14:cfvo>
              <x14:negativeFillColor rgb="FFFF0000"/>
              <x14:axisColor rgb="FF000000"/>
            </x14:dataBar>
          </x14:cfRule>
          <xm:sqref>I29</xm:sqref>
        </x14:conditionalFormatting>
        <x14:conditionalFormatting xmlns:xm="http://schemas.microsoft.com/office/excel/2006/main">
          <x14:cfRule type="dataBar" id="{689EE95D-5E7C-4DBF-9DDE-2FAFBDF6E346}">
            <x14:dataBar minLength="0" maxLength="100" gradient="0">
              <x14:cfvo type="num">
                <xm:f>0</xm:f>
              </x14:cfvo>
              <x14:cfvo type="num">
                <xm:f>1</xm:f>
              </x14:cfvo>
              <x14:negativeFillColor rgb="FFFF0000"/>
              <x14:axisColor rgb="FF000000"/>
            </x14:dataBar>
          </x14:cfRule>
          <xm:sqref>I30</xm:sqref>
        </x14:conditionalFormatting>
        <x14:conditionalFormatting xmlns:xm="http://schemas.microsoft.com/office/excel/2006/main">
          <x14:cfRule type="dataBar" id="{992997FC-1640-46A2-8EC0-F34216B6B668}">
            <x14:dataBar minLength="0" maxLength="100" gradient="0">
              <x14:cfvo type="num">
                <xm:f>0</xm:f>
              </x14:cfvo>
              <x14:cfvo type="num">
                <xm:f>1</xm:f>
              </x14:cfvo>
              <x14:negativeFillColor rgb="FFFF0000"/>
              <x14:axisColor rgb="FF000000"/>
            </x14:dataBar>
          </x14:cfRule>
          <xm:sqref>I31</xm:sqref>
        </x14:conditionalFormatting>
        <x14:conditionalFormatting xmlns:xm="http://schemas.microsoft.com/office/excel/2006/main">
          <x14:cfRule type="dataBar" id="{45C4CDD9-DDE7-459C-9B5A-20C1CED92B43}">
            <x14:dataBar minLength="0" maxLength="100" gradient="0">
              <x14:cfvo type="num">
                <xm:f>0</xm:f>
              </x14:cfvo>
              <x14:cfvo type="num">
                <xm:f>1</xm:f>
              </x14:cfvo>
              <x14:negativeFillColor rgb="FFFF0000"/>
              <x14:axisColor rgb="FF000000"/>
            </x14:dataBar>
          </x14:cfRule>
          <xm:sqref>I32</xm:sqref>
        </x14:conditionalFormatting>
        <x14:conditionalFormatting xmlns:xm="http://schemas.microsoft.com/office/excel/2006/main">
          <x14:cfRule type="dataBar" id="{EED42D37-FA68-4E3F-A776-5B42BF967524}">
            <x14:dataBar minLength="0" maxLength="100" gradient="0">
              <x14:cfvo type="num">
                <xm:f>0</xm:f>
              </x14:cfvo>
              <x14:cfvo type="num">
                <xm:f>1</xm:f>
              </x14:cfvo>
              <x14:negativeFillColor rgb="FFFF0000"/>
              <x14:axisColor rgb="FF000000"/>
            </x14:dataBar>
          </x14:cfRule>
          <xm:sqref>I33</xm:sqref>
        </x14:conditionalFormatting>
        <x14:conditionalFormatting xmlns:xm="http://schemas.microsoft.com/office/excel/2006/main">
          <x14:cfRule type="dataBar" id="{D09B706D-4C34-4A7A-9072-60D1E4736E84}">
            <x14:dataBar minLength="0" maxLength="100" gradient="0">
              <x14:cfvo type="num">
                <xm:f>0</xm:f>
              </x14:cfvo>
              <x14:cfvo type="num">
                <xm:f>1</xm:f>
              </x14:cfvo>
              <x14:negativeFillColor rgb="FFFF0000"/>
              <x14:axisColor rgb="FF000000"/>
            </x14:dataBar>
          </x14:cfRule>
          <xm:sqref>I34:I35</xm:sqref>
        </x14:conditionalFormatting>
        <x14:conditionalFormatting xmlns:xm="http://schemas.microsoft.com/office/excel/2006/main">
          <x14:cfRule type="dataBar" id="{20B71E60-7272-4C8A-8ED0-6F616FE9C83F}">
            <x14:dataBar minLength="0" maxLength="100" gradient="0">
              <x14:cfvo type="num">
                <xm:f>0</xm:f>
              </x14:cfvo>
              <x14:cfvo type="num">
                <xm:f>1</xm:f>
              </x14:cfvo>
              <x14:negativeFillColor rgb="FFFF0000"/>
              <x14:axisColor rgb="FF000000"/>
            </x14:dataBar>
          </x14:cfRule>
          <xm:sqref>I36</xm:sqref>
        </x14:conditionalFormatting>
        <x14:conditionalFormatting xmlns:xm="http://schemas.microsoft.com/office/excel/2006/main">
          <x14:cfRule type="dataBar" id="{6E0AB997-92C0-4BDD-BAE5-7A903884EBD9}">
            <x14:dataBar minLength="0" maxLength="100" gradient="0">
              <x14:cfvo type="num">
                <xm:f>0</xm:f>
              </x14:cfvo>
              <x14:cfvo type="num">
                <xm:f>1</xm:f>
              </x14:cfvo>
              <x14:negativeFillColor rgb="FFFF0000"/>
              <x14:axisColor rgb="FF000000"/>
            </x14:dataBar>
          </x14:cfRule>
          <xm:sqref>I37:I41</xm:sqref>
        </x14:conditionalFormatting>
        <x14:conditionalFormatting xmlns:xm="http://schemas.microsoft.com/office/excel/2006/main">
          <x14:cfRule type="dataBar" id="{540B1EE0-D9DB-46F4-8526-A7551D667BA2}">
            <x14:dataBar minLength="0" maxLength="100" gradient="0">
              <x14:cfvo type="num">
                <xm:f>0</xm:f>
              </x14:cfvo>
              <x14:cfvo type="num">
                <xm:f>1</xm:f>
              </x14:cfvo>
              <x14:negativeFillColor rgb="FFFF0000"/>
              <x14:axisColor rgb="FF000000"/>
            </x14:dataBar>
          </x14:cfRule>
          <xm:sqref>I38</xm:sqref>
        </x14:conditionalFormatting>
        <x14:conditionalFormatting xmlns:xm="http://schemas.microsoft.com/office/excel/2006/main">
          <x14:cfRule type="dataBar" id="{9A5A44A7-120D-4D9C-B042-76859F115F68}">
            <x14:dataBar minLength="0" maxLength="100" gradient="0">
              <x14:cfvo type="num">
                <xm:f>0</xm:f>
              </x14:cfvo>
              <x14:cfvo type="num">
                <xm:f>1</xm:f>
              </x14:cfvo>
              <x14:negativeFillColor rgb="FFFF0000"/>
              <x14:axisColor rgb="FF000000"/>
            </x14:dataBar>
          </x14:cfRule>
          <xm:sqref>I42</xm:sqref>
        </x14:conditionalFormatting>
        <x14:conditionalFormatting xmlns:xm="http://schemas.microsoft.com/office/excel/2006/main">
          <x14:cfRule type="dataBar" id="{E70DB191-94C8-429F-B48C-F16510803EAC}">
            <x14:dataBar minLength="0" maxLength="100" gradient="0">
              <x14:cfvo type="num">
                <xm:f>0</xm:f>
              </x14:cfvo>
              <x14:cfvo type="num">
                <xm:f>1</xm:f>
              </x14:cfvo>
              <x14:negativeFillColor rgb="FFFF0000"/>
              <x14:axisColor rgb="FF000000"/>
            </x14:dataBar>
          </x14:cfRule>
          <xm:sqref>I43:I44</xm:sqref>
        </x14:conditionalFormatting>
        <x14:conditionalFormatting xmlns:xm="http://schemas.microsoft.com/office/excel/2006/main">
          <x14:cfRule type="dataBar" id="{CE39B6F1-89FF-4729-A7F0-9D64C0BA479A}">
            <x14:dataBar minLength="0" maxLength="100" gradient="0">
              <x14:cfvo type="num">
                <xm:f>0</xm:f>
              </x14:cfvo>
              <x14:cfvo type="num">
                <xm:f>1</xm:f>
              </x14:cfvo>
              <x14:negativeFillColor rgb="FFFF0000"/>
              <x14:axisColor rgb="FF000000"/>
            </x14:dataBar>
          </x14:cfRule>
          <xm:sqref>I44</xm:sqref>
        </x14:conditionalFormatting>
        <x14:conditionalFormatting xmlns:xm="http://schemas.microsoft.com/office/excel/2006/main">
          <x14:cfRule type="dataBar" id="{60718320-C3E3-4BEF-92B1-55E0091D1E4A}">
            <x14:dataBar minLength="0" maxLength="100" gradient="0">
              <x14:cfvo type="num">
                <xm:f>0</xm:f>
              </x14:cfvo>
              <x14:cfvo type="num">
                <xm:f>1</xm:f>
              </x14:cfvo>
              <x14:negativeFillColor rgb="FFFF0000"/>
              <x14:axisColor rgb="FF000000"/>
            </x14:dataBar>
          </x14:cfRule>
          <xm:sqref>I45</xm:sqref>
        </x14:conditionalFormatting>
        <x14:conditionalFormatting xmlns:xm="http://schemas.microsoft.com/office/excel/2006/main">
          <x14:cfRule type="dataBar" id="{257AA48B-82FB-4165-B6E4-71221C328242}">
            <x14:dataBar minLength="0" maxLength="100" gradient="0">
              <x14:cfvo type="num">
                <xm:f>0</xm:f>
              </x14:cfvo>
              <x14:cfvo type="num">
                <xm:f>1</xm:f>
              </x14:cfvo>
              <x14:negativeFillColor rgb="FFFF0000"/>
              <x14:axisColor rgb="FF000000"/>
            </x14:dataBar>
          </x14:cfRule>
          <xm:sqref>I46:I53</xm:sqref>
        </x14:conditionalFormatting>
        <x14:conditionalFormatting xmlns:xm="http://schemas.microsoft.com/office/excel/2006/main">
          <x14:cfRule type="dataBar" id="{D52C7422-53EB-49AF-8B93-B057EED858CB}">
            <x14:dataBar minLength="0" maxLength="100" gradient="0">
              <x14:cfvo type="num">
                <xm:f>0</xm:f>
              </x14:cfvo>
              <x14:cfvo type="num">
                <xm:f>1</xm:f>
              </x14:cfvo>
              <x14:negativeFillColor rgb="FFFF0000"/>
              <x14:axisColor rgb="FF000000"/>
            </x14:dataBar>
          </x14:cfRule>
          <xm:sqref>I47 I49 I51 I53</xm:sqref>
        </x14:conditionalFormatting>
        <x14:conditionalFormatting xmlns:xm="http://schemas.microsoft.com/office/excel/2006/main">
          <x14:cfRule type="dataBar" id="{CAB18391-EBCD-41DF-BA63-1327DD098505}">
            <x14:dataBar minLength="0" maxLength="100" gradient="0">
              <x14:cfvo type="num">
                <xm:f>0</xm:f>
              </x14:cfvo>
              <x14:cfvo type="num">
                <xm:f>1</xm:f>
              </x14:cfvo>
              <x14:negativeFillColor rgb="FFFF0000"/>
              <x14:axisColor rgb="FF000000"/>
            </x14:dataBar>
          </x14:cfRule>
          <xm:sqref>I54</xm:sqref>
        </x14:conditionalFormatting>
        <x14:conditionalFormatting xmlns:xm="http://schemas.microsoft.com/office/excel/2006/main">
          <x14:cfRule type="dataBar" id="{18FB590B-B144-4072-AE71-A60536CE164E}">
            <x14:dataBar minLength="0" maxLength="100" gradient="0">
              <x14:cfvo type="num">
                <xm:f>0</xm:f>
              </x14:cfvo>
              <x14:cfvo type="num">
                <xm:f>1</xm:f>
              </x14:cfvo>
              <x14:negativeFillColor rgb="FFFF0000"/>
              <x14:axisColor rgb="FF000000"/>
            </x14:dataBar>
          </x14:cfRule>
          <xm:sqref>I55:I56</xm:sqref>
        </x14:conditionalFormatting>
        <x14:conditionalFormatting xmlns:xm="http://schemas.microsoft.com/office/excel/2006/main">
          <x14:cfRule type="dataBar" id="{BE65B8D5-8B80-4D9B-A064-07754C8360DA}">
            <x14:dataBar minLength="0" maxLength="100" gradient="0">
              <x14:cfvo type="num">
                <xm:f>0</xm:f>
              </x14:cfvo>
              <x14:cfvo type="num">
                <xm:f>1</xm:f>
              </x14:cfvo>
              <x14:negativeFillColor rgb="FFFF0000"/>
              <x14:axisColor rgb="FF000000"/>
            </x14:dataBar>
          </x14:cfRule>
          <xm:sqref>I56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AC3C2-0DB4-4D65-848D-20DD5E493CBE}">
  <sheetPr>
    <pageSetUpPr fitToPage="1"/>
  </sheetPr>
  <dimension ref="A1:J64"/>
  <sheetViews>
    <sheetView zoomScale="160" zoomScaleNormal="160" workbookViewId="0">
      <pane ySplit="2" topLeftCell="A3" activePane="bottomLeft" state="frozen"/>
      <selection pane="bottomLeft" activeCell="F4" sqref="F4"/>
    </sheetView>
  </sheetViews>
  <sheetFormatPr defaultColWidth="9.08984375" defaultRowHeight="14.5" x14ac:dyDescent="0.35"/>
  <cols>
    <col min="1" max="1" width="7.08984375" style="1" customWidth="1"/>
    <col min="2" max="2" width="61.90625" style="1" customWidth="1"/>
    <col min="3" max="3" width="6.6328125" style="1" customWidth="1"/>
    <col min="4" max="4" width="7.54296875" style="1" customWidth="1"/>
    <col min="5" max="5" width="7.453125" style="1" customWidth="1"/>
    <col min="6" max="6" width="13.36328125" style="2" customWidth="1"/>
    <col min="7" max="7" width="37.453125" style="2" customWidth="1"/>
    <col min="8" max="8" width="31.6328125" style="1" customWidth="1"/>
    <col min="9" max="9" width="10" style="1" customWidth="1"/>
    <col min="10" max="10" width="11.90625" style="1" customWidth="1"/>
    <col min="11" max="16384" width="9.08984375" style="1"/>
  </cols>
  <sheetData>
    <row r="1" spans="1:10" ht="15" x14ac:dyDescent="0.35">
      <c r="A1" s="73" t="s">
        <v>270</v>
      </c>
      <c r="B1" s="74"/>
      <c r="C1" s="53"/>
      <c r="D1" s="53"/>
      <c r="E1" s="53"/>
      <c r="F1" s="54"/>
      <c r="G1" s="54"/>
      <c r="H1" s="53"/>
      <c r="I1" s="53"/>
      <c r="J1" s="55"/>
    </row>
    <row r="2" spans="1:10" x14ac:dyDescent="0.35">
      <c r="A2" s="56" t="s">
        <v>2</v>
      </c>
      <c r="B2" s="57" t="s">
        <v>36</v>
      </c>
      <c r="C2" s="56" t="s">
        <v>1</v>
      </c>
      <c r="D2" s="56" t="s">
        <v>21</v>
      </c>
      <c r="E2" s="56" t="s">
        <v>0</v>
      </c>
      <c r="F2" s="56" t="s">
        <v>23</v>
      </c>
      <c r="G2" s="56" t="s">
        <v>303</v>
      </c>
      <c r="H2" s="56" t="s">
        <v>22</v>
      </c>
      <c r="I2" s="56" t="s">
        <v>301</v>
      </c>
      <c r="J2" s="56" t="s">
        <v>302</v>
      </c>
    </row>
    <row r="3" spans="1:10" x14ac:dyDescent="0.35">
      <c r="A3" s="9">
        <v>1.1000000000000001</v>
      </c>
      <c r="B3" s="37" t="s">
        <v>185</v>
      </c>
      <c r="C3" s="38"/>
      <c r="D3" s="38"/>
      <c r="E3" s="38"/>
      <c r="F3" s="38"/>
      <c r="G3" s="38"/>
      <c r="H3" s="38"/>
      <c r="I3" s="38"/>
      <c r="J3" s="39"/>
    </row>
    <row r="4" spans="1:10" ht="20" x14ac:dyDescent="0.35">
      <c r="A4" s="4" t="s">
        <v>3</v>
      </c>
      <c r="B4" s="5" t="s">
        <v>307</v>
      </c>
      <c r="C4" s="3"/>
      <c r="D4" s="3"/>
      <c r="E4" s="3"/>
      <c r="F4" s="15" t="s">
        <v>306</v>
      </c>
      <c r="G4" s="32"/>
      <c r="H4" s="3"/>
      <c r="I4" s="3"/>
      <c r="J4" s="3"/>
    </row>
    <row r="5" spans="1:10" ht="20" x14ac:dyDescent="0.35">
      <c r="A5" s="4" t="s">
        <v>4</v>
      </c>
      <c r="B5" s="5" t="s">
        <v>358</v>
      </c>
      <c r="C5" s="5"/>
      <c r="D5" s="5"/>
      <c r="E5" s="5"/>
      <c r="F5" s="15" t="s">
        <v>306</v>
      </c>
      <c r="G5" s="32"/>
      <c r="H5" s="5"/>
      <c r="I5" s="5"/>
      <c r="J5" s="5"/>
    </row>
    <row r="6" spans="1:10" ht="30" x14ac:dyDescent="0.35">
      <c r="A6" s="4" t="s">
        <v>5</v>
      </c>
      <c r="B6" s="5" t="s">
        <v>550</v>
      </c>
      <c r="C6" s="5"/>
      <c r="D6" s="5"/>
      <c r="E6" s="5"/>
      <c r="F6" s="15" t="s">
        <v>306</v>
      </c>
      <c r="G6" s="32"/>
      <c r="H6" s="5"/>
      <c r="I6" s="5"/>
      <c r="J6" s="5"/>
    </row>
    <row r="7" spans="1:10" ht="30" x14ac:dyDescent="0.35">
      <c r="A7" s="4" t="s">
        <v>6</v>
      </c>
      <c r="B7" s="5" t="s">
        <v>478</v>
      </c>
      <c r="C7" s="5"/>
      <c r="D7" s="5"/>
      <c r="E7" s="5"/>
      <c r="F7" s="15" t="s">
        <v>306</v>
      </c>
      <c r="G7" s="32"/>
      <c r="H7" s="5"/>
      <c r="I7" s="5"/>
      <c r="J7" s="5"/>
    </row>
    <row r="8" spans="1:10" ht="20" x14ac:dyDescent="0.35">
      <c r="A8" s="4" t="s">
        <v>24</v>
      </c>
      <c r="B8" s="5" t="s">
        <v>424</v>
      </c>
      <c r="C8" s="5"/>
      <c r="D8" s="5"/>
      <c r="E8" s="5"/>
      <c r="F8" s="15" t="s">
        <v>306</v>
      </c>
      <c r="G8" s="32"/>
      <c r="H8" s="5"/>
      <c r="I8" s="5"/>
      <c r="J8" s="5"/>
    </row>
    <row r="9" spans="1:10" ht="20" x14ac:dyDescent="0.35">
      <c r="A9" s="4" t="s">
        <v>25</v>
      </c>
      <c r="B9" s="5" t="s">
        <v>308</v>
      </c>
      <c r="C9" s="5"/>
      <c r="D9" s="5"/>
      <c r="E9" s="5"/>
      <c r="F9" s="15" t="s">
        <v>306</v>
      </c>
      <c r="G9" s="32"/>
      <c r="H9" s="5"/>
      <c r="I9" s="5"/>
      <c r="J9" s="5"/>
    </row>
    <row r="10" spans="1:10" ht="20" x14ac:dyDescent="0.35">
      <c r="A10" s="4" t="s">
        <v>493</v>
      </c>
      <c r="B10" s="5" t="s">
        <v>359</v>
      </c>
      <c r="C10" s="5"/>
      <c r="D10" s="5"/>
      <c r="E10" s="5"/>
      <c r="F10" s="15" t="s">
        <v>306</v>
      </c>
      <c r="G10" s="32"/>
      <c r="H10" s="5"/>
      <c r="I10" s="5"/>
      <c r="J10" s="5"/>
    </row>
    <row r="11" spans="1:10" x14ac:dyDescent="0.35">
      <c r="A11" s="4" t="s">
        <v>271</v>
      </c>
      <c r="B11" s="5" t="s">
        <v>551</v>
      </c>
      <c r="C11" s="5"/>
      <c r="D11" s="5"/>
      <c r="E11" s="5"/>
      <c r="F11" s="15" t="s">
        <v>306</v>
      </c>
      <c r="G11" s="32"/>
      <c r="H11" s="5"/>
      <c r="I11" s="5"/>
      <c r="J11" s="5"/>
    </row>
    <row r="12" spans="1:10" ht="20" x14ac:dyDescent="0.35">
      <c r="A12" s="4" t="s">
        <v>272</v>
      </c>
      <c r="B12" s="5" t="s">
        <v>479</v>
      </c>
      <c r="C12" s="5"/>
      <c r="D12" s="5"/>
      <c r="E12" s="5"/>
      <c r="F12" s="15" t="s">
        <v>306</v>
      </c>
      <c r="G12" s="32"/>
      <c r="H12" s="5"/>
      <c r="I12" s="5"/>
      <c r="J12" s="5"/>
    </row>
    <row r="13" spans="1:10" ht="20" x14ac:dyDescent="0.35">
      <c r="A13" s="4" t="s">
        <v>273</v>
      </c>
      <c r="B13" s="5" t="s">
        <v>480</v>
      </c>
      <c r="C13" s="5"/>
      <c r="D13" s="5"/>
      <c r="E13" s="5"/>
      <c r="F13" s="15" t="s">
        <v>306</v>
      </c>
      <c r="G13" s="32"/>
      <c r="H13" s="5"/>
      <c r="I13" s="5"/>
      <c r="J13" s="5"/>
    </row>
    <row r="14" spans="1:10" ht="30" x14ac:dyDescent="0.35">
      <c r="A14" s="4" t="s">
        <v>274</v>
      </c>
      <c r="B14" s="5" t="s">
        <v>481</v>
      </c>
      <c r="C14" s="5"/>
      <c r="D14" s="5"/>
      <c r="E14" s="5"/>
      <c r="F14" s="15" t="s">
        <v>306</v>
      </c>
      <c r="G14" s="32"/>
      <c r="H14" s="5"/>
      <c r="I14" s="5"/>
      <c r="J14" s="5"/>
    </row>
    <row r="15" spans="1:10" ht="30" x14ac:dyDescent="0.35">
      <c r="A15" s="4" t="s">
        <v>275</v>
      </c>
      <c r="B15" s="5" t="s">
        <v>482</v>
      </c>
      <c r="C15" s="5"/>
      <c r="D15" s="5"/>
      <c r="E15" s="5"/>
      <c r="F15" s="15" t="s">
        <v>306</v>
      </c>
      <c r="G15" s="32"/>
      <c r="H15" s="5"/>
      <c r="I15" s="5"/>
      <c r="J15" s="5"/>
    </row>
    <row r="16" spans="1:10" ht="20" x14ac:dyDescent="0.35">
      <c r="A16" s="4" t="s">
        <v>276</v>
      </c>
      <c r="B16" s="5" t="s">
        <v>309</v>
      </c>
      <c r="C16" s="5"/>
      <c r="D16" s="5"/>
      <c r="E16" s="5"/>
      <c r="F16" s="15" t="s">
        <v>306</v>
      </c>
      <c r="G16" s="32"/>
      <c r="H16" s="5"/>
      <c r="I16" s="5"/>
      <c r="J16" s="5"/>
    </row>
    <row r="17" spans="1:10" ht="20" x14ac:dyDescent="0.35">
      <c r="A17" s="4" t="s">
        <v>277</v>
      </c>
      <c r="B17" s="5" t="s">
        <v>483</v>
      </c>
      <c r="C17" s="5"/>
      <c r="D17" s="5"/>
      <c r="E17" s="5"/>
      <c r="F17" s="15" t="s">
        <v>306</v>
      </c>
      <c r="G17" s="32"/>
      <c r="H17" s="5"/>
      <c r="I17" s="5"/>
      <c r="J17" s="5"/>
    </row>
    <row r="18" spans="1:10" ht="20" x14ac:dyDescent="0.35">
      <c r="A18" s="4" t="s">
        <v>278</v>
      </c>
      <c r="B18" s="29" t="s">
        <v>484</v>
      </c>
      <c r="C18" s="5"/>
      <c r="D18" s="5"/>
      <c r="E18" s="5"/>
      <c r="F18" s="15" t="s">
        <v>306</v>
      </c>
      <c r="G18" s="32"/>
      <c r="H18" s="5"/>
      <c r="I18" s="5"/>
      <c r="J18" s="5"/>
    </row>
    <row r="19" spans="1:10" ht="40" x14ac:dyDescent="0.35">
      <c r="A19" s="4" t="s">
        <v>279</v>
      </c>
      <c r="B19" s="5" t="s">
        <v>425</v>
      </c>
      <c r="C19" s="5"/>
      <c r="D19" s="5"/>
      <c r="E19" s="5"/>
      <c r="F19" s="15" t="s">
        <v>306</v>
      </c>
      <c r="G19" s="32"/>
      <c r="H19" s="5"/>
      <c r="I19" s="5"/>
      <c r="J19" s="5"/>
    </row>
    <row r="20" spans="1:10" ht="30" x14ac:dyDescent="0.35">
      <c r="A20" s="4" t="s">
        <v>280</v>
      </c>
      <c r="B20" s="5" t="s">
        <v>360</v>
      </c>
      <c r="C20" s="5"/>
      <c r="D20" s="5"/>
      <c r="E20" s="5"/>
      <c r="F20" s="15" t="s">
        <v>306</v>
      </c>
      <c r="G20" s="32"/>
      <c r="H20" s="5"/>
      <c r="I20" s="5"/>
      <c r="J20" s="5"/>
    </row>
    <row r="21" spans="1:10" ht="30" x14ac:dyDescent="0.35">
      <c r="A21" s="4" t="s">
        <v>281</v>
      </c>
      <c r="B21" s="5" t="s">
        <v>361</v>
      </c>
      <c r="C21" s="5"/>
      <c r="D21" s="5"/>
      <c r="E21" s="5"/>
      <c r="F21" s="15" t="s">
        <v>306</v>
      </c>
      <c r="G21" s="32"/>
      <c r="H21" s="5"/>
      <c r="I21" s="5"/>
      <c r="J21" s="5"/>
    </row>
    <row r="22" spans="1:10" ht="20" x14ac:dyDescent="0.35">
      <c r="A22" s="4" t="s">
        <v>282</v>
      </c>
      <c r="B22" s="5" t="s">
        <v>426</v>
      </c>
      <c r="C22" s="5"/>
      <c r="D22" s="5"/>
      <c r="E22" s="5"/>
      <c r="F22" s="15" t="s">
        <v>306</v>
      </c>
      <c r="G22" s="32"/>
      <c r="H22" s="5"/>
      <c r="I22" s="5"/>
      <c r="J22" s="5"/>
    </row>
    <row r="23" spans="1:10" x14ac:dyDescent="0.35">
      <c r="A23" s="9">
        <v>1.2</v>
      </c>
      <c r="B23" s="37" t="s">
        <v>427</v>
      </c>
      <c r="C23" s="40"/>
      <c r="D23" s="40"/>
      <c r="E23" s="40"/>
      <c r="F23" s="41"/>
      <c r="G23" s="41"/>
      <c r="H23" s="40"/>
      <c r="I23" s="40"/>
      <c r="J23" s="42"/>
    </row>
    <row r="24" spans="1:10" ht="20" x14ac:dyDescent="0.35">
      <c r="A24" s="4" t="s">
        <v>315</v>
      </c>
      <c r="B24" s="29" t="s">
        <v>310</v>
      </c>
      <c r="C24" s="5"/>
      <c r="D24" s="5"/>
      <c r="E24" s="5"/>
      <c r="F24" s="15" t="s">
        <v>306</v>
      </c>
      <c r="G24" s="32"/>
      <c r="H24" s="5"/>
      <c r="I24" s="5"/>
      <c r="J24" s="5"/>
    </row>
    <row r="25" spans="1:10" x14ac:dyDescent="0.35">
      <c r="A25" s="9">
        <v>1.3</v>
      </c>
      <c r="B25" s="37" t="s">
        <v>186</v>
      </c>
      <c r="C25" s="40"/>
      <c r="D25" s="40"/>
      <c r="E25" s="40"/>
      <c r="F25" s="41"/>
      <c r="G25" s="41"/>
      <c r="H25" s="40"/>
      <c r="I25" s="40"/>
      <c r="J25" s="42"/>
    </row>
    <row r="26" spans="1:10" x14ac:dyDescent="0.35">
      <c r="A26" s="4" t="s">
        <v>7</v>
      </c>
      <c r="B26" s="29" t="s">
        <v>428</v>
      </c>
      <c r="C26" s="5"/>
      <c r="D26" s="5"/>
      <c r="E26" s="5"/>
      <c r="F26" s="15" t="s">
        <v>306</v>
      </c>
      <c r="G26" s="32"/>
      <c r="H26" s="5"/>
      <c r="I26" s="5"/>
      <c r="J26" s="5"/>
    </row>
    <row r="27" spans="1:10" ht="50" x14ac:dyDescent="0.35">
      <c r="A27" s="4" t="s">
        <v>8</v>
      </c>
      <c r="B27" s="29" t="s">
        <v>362</v>
      </c>
      <c r="C27" s="5"/>
      <c r="D27" s="5"/>
      <c r="E27" s="5"/>
      <c r="F27" s="15" t="s">
        <v>306</v>
      </c>
      <c r="G27" s="32"/>
      <c r="H27" s="5"/>
      <c r="I27" s="5"/>
      <c r="J27" s="5"/>
    </row>
    <row r="28" spans="1:10" ht="30" x14ac:dyDescent="0.35">
      <c r="A28" s="4" t="s">
        <v>9</v>
      </c>
      <c r="B28" s="29" t="s">
        <v>552</v>
      </c>
      <c r="C28" s="5"/>
      <c r="D28" s="5"/>
      <c r="E28" s="5"/>
      <c r="F28" s="15" t="s">
        <v>306</v>
      </c>
      <c r="G28" s="32"/>
      <c r="H28" s="5"/>
      <c r="I28" s="5"/>
      <c r="J28" s="5"/>
    </row>
    <row r="29" spans="1:10" ht="20" x14ac:dyDescent="0.35">
      <c r="A29" s="4" t="s">
        <v>10</v>
      </c>
      <c r="B29" s="29" t="s">
        <v>367</v>
      </c>
      <c r="C29" s="5"/>
      <c r="D29" s="5"/>
      <c r="E29" s="5"/>
      <c r="F29" s="15" t="s">
        <v>306</v>
      </c>
      <c r="G29" s="32"/>
      <c r="H29" s="5"/>
      <c r="I29" s="5"/>
      <c r="J29" s="5"/>
    </row>
    <row r="30" spans="1:10" ht="50" x14ac:dyDescent="0.35">
      <c r="A30" s="4" t="s">
        <v>11</v>
      </c>
      <c r="B30" s="29" t="s">
        <v>429</v>
      </c>
      <c r="C30" s="5"/>
      <c r="D30" s="5"/>
      <c r="E30" s="5"/>
      <c r="F30" s="15" t="s">
        <v>306</v>
      </c>
      <c r="G30" s="32"/>
      <c r="H30" s="5"/>
      <c r="I30" s="5"/>
      <c r="J30" s="5"/>
    </row>
    <row r="31" spans="1:10" ht="40" x14ac:dyDescent="0.35">
      <c r="A31" s="4" t="s">
        <v>12</v>
      </c>
      <c r="B31" s="29" t="s">
        <v>366</v>
      </c>
      <c r="C31" s="5"/>
      <c r="D31" s="5"/>
      <c r="E31" s="5"/>
      <c r="F31" s="15" t="s">
        <v>306</v>
      </c>
      <c r="G31" s="32"/>
      <c r="H31" s="5"/>
      <c r="I31" s="5"/>
      <c r="J31" s="5"/>
    </row>
    <row r="32" spans="1:10" ht="30" x14ac:dyDescent="0.35">
      <c r="A32" s="4" t="s">
        <v>13</v>
      </c>
      <c r="B32" s="29" t="s">
        <v>365</v>
      </c>
      <c r="C32" s="5"/>
      <c r="D32" s="5"/>
      <c r="E32" s="5"/>
      <c r="F32" s="15" t="s">
        <v>306</v>
      </c>
      <c r="G32" s="32"/>
      <c r="H32" s="5"/>
      <c r="I32" s="5"/>
      <c r="J32" s="5"/>
    </row>
    <row r="33" spans="1:10" ht="20" x14ac:dyDescent="0.35">
      <c r="A33" s="4" t="s">
        <v>363</v>
      </c>
      <c r="B33" s="29" t="s">
        <v>364</v>
      </c>
      <c r="C33" s="5"/>
      <c r="D33" s="5"/>
      <c r="E33" s="5"/>
      <c r="F33" s="15" t="s">
        <v>306</v>
      </c>
      <c r="G33" s="32"/>
      <c r="H33" s="5"/>
      <c r="I33" s="5"/>
      <c r="J33" s="5"/>
    </row>
    <row r="34" spans="1:10" x14ac:dyDescent="0.35">
      <c r="A34" s="9">
        <v>1.4</v>
      </c>
      <c r="B34" s="37" t="s">
        <v>187</v>
      </c>
      <c r="C34" s="40"/>
      <c r="D34" s="40"/>
      <c r="E34" s="40"/>
      <c r="F34" s="41"/>
      <c r="G34" s="41"/>
      <c r="H34" s="40"/>
      <c r="I34" s="40"/>
      <c r="J34" s="42"/>
    </row>
    <row r="35" spans="1:10" ht="20" x14ac:dyDescent="0.35">
      <c r="A35" s="31" t="s">
        <v>14</v>
      </c>
      <c r="B35" s="29" t="s">
        <v>485</v>
      </c>
      <c r="C35" s="5"/>
      <c r="D35" s="5"/>
      <c r="E35" s="5"/>
      <c r="F35" s="15" t="s">
        <v>306</v>
      </c>
      <c r="G35" s="32"/>
      <c r="H35" s="5"/>
      <c r="I35" s="5"/>
      <c r="J35" s="5"/>
    </row>
    <row r="36" spans="1:10" ht="20" x14ac:dyDescent="0.35">
      <c r="A36" s="31" t="s">
        <v>15</v>
      </c>
      <c r="B36" s="29" t="s">
        <v>430</v>
      </c>
      <c r="C36" s="5"/>
      <c r="D36" s="5"/>
      <c r="E36" s="5"/>
      <c r="F36" s="15" t="s">
        <v>306</v>
      </c>
      <c r="G36" s="32"/>
      <c r="H36" s="5"/>
      <c r="I36" s="5"/>
      <c r="J36" s="5"/>
    </row>
    <row r="37" spans="1:10" ht="30" x14ac:dyDescent="0.35">
      <c r="A37" s="31" t="s">
        <v>16</v>
      </c>
      <c r="B37" s="29" t="s">
        <v>486</v>
      </c>
      <c r="C37" s="5"/>
      <c r="D37" s="5"/>
      <c r="E37" s="5"/>
      <c r="F37" s="15" t="s">
        <v>306</v>
      </c>
      <c r="G37" s="32"/>
      <c r="H37" s="5"/>
      <c r="I37" s="5"/>
      <c r="J37" s="5"/>
    </row>
    <row r="38" spans="1:10" ht="30" x14ac:dyDescent="0.35">
      <c r="A38" s="31" t="s">
        <v>17</v>
      </c>
      <c r="B38" s="29" t="s">
        <v>487</v>
      </c>
      <c r="C38" s="5"/>
      <c r="D38" s="5"/>
      <c r="E38" s="5"/>
      <c r="F38" s="15" t="s">
        <v>306</v>
      </c>
      <c r="G38" s="32"/>
      <c r="H38" s="5"/>
      <c r="I38" s="5"/>
      <c r="J38" s="5"/>
    </row>
    <row r="39" spans="1:10" ht="20" x14ac:dyDescent="0.35">
      <c r="A39" s="31" t="s">
        <v>316</v>
      </c>
      <c r="B39" s="29" t="s">
        <v>431</v>
      </c>
      <c r="C39" s="30"/>
      <c r="D39" s="30"/>
      <c r="E39" s="30"/>
      <c r="F39" s="15" t="s">
        <v>306</v>
      </c>
      <c r="G39" s="32"/>
      <c r="H39" s="5"/>
      <c r="I39" s="5"/>
      <c r="J39" s="5"/>
    </row>
    <row r="40" spans="1:10" x14ac:dyDescent="0.35">
      <c r="A40" s="9">
        <v>1.5</v>
      </c>
      <c r="B40" s="37" t="s">
        <v>317</v>
      </c>
      <c r="C40" s="43"/>
      <c r="D40" s="43"/>
      <c r="E40" s="43"/>
      <c r="F40" s="41"/>
      <c r="G40" s="41"/>
      <c r="H40" s="40"/>
      <c r="I40" s="40"/>
      <c r="J40" s="42"/>
    </row>
    <row r="41" spans="1:10" ht="20" x14ac:dyDescent="0.35">
      <c r="A41" s="31" t="s">
        <v>31</v>
      </c>
      <c r="B41" s="29" t="s">
        <v>368</v>
      </c>
      <c r="C41" s="30"/>
      <c r="D41" s="30"/>
      <c r="E41" s="30"/>
      <c r="F41" s="15" t="s">
        <v>306</v>
      </c>
      <c r="G41" s="32"/>
      <c r="H41" s="5"/>
      <c r="I41" s="5"/>
      <c r="J41" s="5"/>
    </row>
    <row r="42" spans="1:10" ht="80" x14ac:dyDescent="0.35">
      <c r="A42" s="31" t="s">
        <v>32</v>
      </c>
      <c r="B42" s="29" t="s">
        <v>432</v>
      </c>
      <c r="C42" s="30"/>
      <c r="D42" s="30"/>
      <c r="E42" s="30"/>
      <c r="F42" s="15" t="s">
        <v>306</v>
      </c>
      <c r="G42" s="32"/>
      <c r="H42" s="5"/>
      <c r="I42" s="5"/>
      <c r="J42" s="5"/>
    </row>
    <row r="43" spans="1:10" ht="20" x14ac:dyDescent="0.35">
      <c r="A43" s="31" t="s">
        <v>318</v>
      </c>
      <c r="B43" s="29" t="s">
        <v>369</v>
      </c>
      <c r="C43" s="30"/>
      <c r="D43" s="30"/>
      <c r="E43" s="30"/>
      <c r="F43" s="15" t="s">
        <v>306</v>
      </c>
      <c r="G43" s="32"/>
      <c r="H43" s="5"/>
      <c r="I43" s="5"/>
      <c r="J43" s="5"/>
    </row>
    <row r="44" spans="1:10" x14ac:dyDescent="0.35">
      <c r="A44" s="9">
        <v>1.6</v>
      </c>
      <c r="B44" s="37" t="s">
        <v>188</v>
      </c>
      <c r="C44" s="43"/>
      <c r="D44" s="43"/>
      <c r="E44" s="43"/>
      <c r="F44" s="41"/>
      <c r="G44" s="41"/>
      <c r="H44" s="40"/>
      <c r="I44" s="40"/>
      <c r="J44" s="42"/>
    </row>
    <row r="45" spans="1:10" ht="20" x14ac:dyDescent="0.35">
      <c r="A45" s="31" t="s">
        <v>283</v>
      </c>
      <c r="B45" s="29" t="s">
        <v>370</v>
      </c>
      <c r="C45" s="30"/>
      <c r="D45" s="30"/>
      <c r="E45" s="30"/>
      <c r="F45" s="15" t="s">
        <v>306</v>
      </c>
      <c r="G45" s="32"/>
      <c r="H45" s="5"/>
      <c r="I45" s="5"/>
      <c r="J45" s="5"/>
    </row>
    <row r="46" spans="1:10" ht="20" x14ac:dyDescent="0.35">
      <c r="A46" s="31" t="s">
        <v>284</v>
      </c>
      <c r="B46" s="29" t="s">
        <v>488</v>
      </c>
      <c r="C46" s="30"/>
      <c r="D46" s="30"/>
      <c r="E46" s="30"/>
      <c r="F46" s="15" t="s">
        <v>306</v>
      </c>
      <c r="G46" s="32"/>
      <c r="H46" s="5"/>
      <c r="I46" s="5"/>
      <c r="J46" s="5"/>
    </row>
    <row r="47" spans="1:10" ht="30" x14ac:dyDescent="0.35">
      <c r="A47" s="31" t="s">
        <v>319</v>
      </c>
      <c r="B47" s="29" t="s">
        <v>371</v>
      </c>
      <c r="C47" s="30"/>
      <c r="D47" s="30"/>
      <c r="E47" s="30"/>
      <c r="F47" s="15" t="s">
        <v>306</v>
      </c>
      <c r="G47" s="32"/>
      <c r="H47" s="5"/>
      <c r="I47" s="5"/>
      <c r="J47" s="5"/>
    </row>
    <row r="48" spans="1:10" x14ac:dyDescent="0.35">
      <c r="A48" s="9">
        <v>1.7</v>
      </c>
      <c r="B48" s="37" t="s">
        <v>189</v>
      </c>
      <c r="C48" s="43"/>
      <c r="D48" s="43"/>
      <c r="E48" s="43"/>
      <c r="F48" s="41"/>
      <c r="G48" s="41"/>
      <c r="H48" s="40"/>
      <c r="I48" s="40"/>
      <c r="J48" s="42"/>
    </row>
    <row r="49" spans="1:10" ht="20" x14ac:dyDescent="0.35">
      <c r="A49" s="31" t="s">
        <v>285</v>
      </c>
      <c r="B49" s="29" t="s">
        <v>372</v>
      </c>
      <c r="C49" s="30"/>
      <c r="D49" s="30"/>
      <c r="E49" s="30"/>
      <c r="F49" s="15" t="s">
        <v>306</v>
      </c>
      <c r="G49" s="32"/>
      <c r="H49" s="5"/>
      <c r="I49" s="5"/>
      <c r="J49" s="5"/>
    </row>
    <row r="50" spans="1:10" ht="20" x14ac:dyDescent="0.35">
      <c r="A50" s="31" t="s">
        <v>286</v>
      </c>
      <c r="B50" s="29" t="s">
        <v>373</v>
      </c>
      <c r="C50" s="30"/>
      <c r="D50" s="30"/>
      <c r="E50" s="30"/>
      <c r="F50" s="15" t="s">
        <v>306</v>
      </c>
      <c r="G50" s="32"/>
      <c r="H50" s="5"/>
      <c r="I50" s="5"/>
      <c r="J50" s="5"/>
    </row>
    <row r="51" spans="1:10" ht="20" x14ac:dyDescent="0.35">
      <c r="A51" s="31" t="s">
        <v>287</v>
      </c>
      <c r="B51" s="29" t="s">
        <v>312</v>
      </c>
      <c r="C51" s="30"/>
      <c r="D51" s="30"/>
      <c r="E51" s="30"/>
      <c r="F51" s="15" t="s">
        <v>306</v>
      </c>
      <c r="G51" s="32"/>
      <c r="H51" s="5"/>
      <c r="I51" s="5"/>
      <c r="J51" s="5"/>
    </row>
    <row r="52" spans="1:10" ht="30" x14ac:dyDescent="0.35">
      <c r="A52" s="31" t="s">
        <v>288</v>
      </c>
      <c r="B52" s="29" t="s">
        <v>489</v>
      </c>
      <c r="C52" s="30"/>
      <c r="D52" s="30"/>
      <c r="E52" s="30"/>
      <c r="F52" s="15" t="s">
        <v>306</v>
      </c>
      <c r="G52" s="32"/>
      <c r="H52" s="5"/>
      <c r="I52" s="5"/>
      <c r="J52" s="5"/>
    </row>
    <row r="53" spans="1:10" ht="30" x14ac:dyDescent="0.35">
      <c r="A53" s="31" t="s">
        <v>289</v>
      </c>
      <c r="B53" s="30" t="s">
        <v>490</v>
      </c>
      <c r="C53" s="30"/>
      <c r="D53" s="30"/>
      <c r="E53" s="30"/>
      <c r="F53" s="15" t="s">
        <v>306</v>
      </c>
      <c r="G53" s="32"/>
      <c r="H53" s="5"/>
      <c r="I53" s="5"/>
      <c r="J53" s="5"/>
    </row>
    <row r="54" spans="1:10" ht="40" x14ac:dyDescent="0.35">
      <c r="A54" s="31" t="s">
        <v>290</v>
      </c>
      <c r="B54" s="30" t="s">
        <v>374</v>
      </c>
      <c r="C54" s="30"/>
      <c r="D54" s="30"/>
      <c r="E54" s="30"/>
      <c r="F54" s="15" t="s">
        <v>306</v>
      </c>
      <c r="G54" s="32"/>
      <c r="H54" s="5"/>
      <c r="I54" s="5"/>
      <c r="J54" s="5"/>
    </row>
    <row r="55" spans="1:10" ht="150" x14ac:dyDescent="0.35">
      <c r="A55" s="31" t="s">
        <v>291</v>
      </c>
      <c r="B55" s="30" t="s">
        <v>491</v>
      </c>
      <c r="C55" s="30"/>
      <c r="D55" s="30"/>
      <c r="E55" s="30"/>
      <c r="F55" s="15" t="s">
        <v>306</v>
      </c>
      <c r="G55" s="32"/>
      <c r="H55" s="5"/>
      <c r="I55" s="5"/>
      <c r="J55" s="5"/>
    </row>
    <row r="56" spans="1:10" ht="30" x14ac:dyDescent="0.35">
      <c r="A56" s="31" t="s">
        <v>292</v>
      </c>
      <c r="B56" s="30" t="s">
        <v>375</v>
      </c>
      <c r="C56" s="30"/>
      <c r="D56" s="30"/>
      <c r="E56" s="30"/>
      <c r="F56" s="15" t="s">
        <v>306</v>
      </c>
      <c r="G56" s="32"/>
      <c r="H56" s="5"/>
      <c r="I56" s="5"/>
      <c r="J56" s="5"/>
    </row>
    <row r="57" spans="1:10" ht="20" x14ac:dyDescent="0.35">
      <c r="A57" s="31" t="s">
        <v>293</v>
      </c>
      <c r="B57" s="30" t="s">
        <v>313</v>
      </c>
      <c r="C57" s="30"/>
      <c r="D57" s="30"/>
      <c r="E57" s="30"/>
      <c r="F57" s="15" t="s">
        <v>306</v>
      </c>
      <c r="G57" s="32"/>
      <c r="H57" s="5"/>
      <c r="I57" s="5"/>
      <c r="J57" s="5"/>
    </row>
    <row r="58" spans="1:10" ht="20" x14ac:dyDescent="0.35">
      <c r="A58" s="31" t="s">
        <v>294</v>
      </c>
      <c r="B58" s="30" t="s">
        <v>314</v>
      </c>
      <c r="C58" s="30"/>
      <c r="D58" s="30"/>
      <c r="E58" s="30"/>
      <c r="F58" s="15" t="s">
        <v>306</v>
      </c>
      <c r="G58" s="32"/>
      <c r="H58" s="5"/>
      <c r="I58" s="5"/>
      <c r="J58" s="5"/>
    </row>
    <row r="59" spans="1:10" x14ac:dyDescent="0.35">
      <c r="A59" s="9">
        <v>1.8</v>
      </c>
      <c r="B59" s="37" t="s">
        <v>190</v>
      </c>
      <c r="C59" s="44"/>
      <c r="D59" s="44"/>
      <c r="E59" s="44"/>
      <c r="F59" s="45"/>
      <c r="G59" s="45"/>
      <c r="H59" s="44"/>
      <c r="I59" s="44"/>
      <c r="J59" s="46"/>
    </row>
    <row r="60" spans="1:10" ht="20" x14ac:dyDescent="0.35">
      <c r="A60" s="6" t="s">
        <v>320</v>
      </c>
      <c r="B60" s="30" t="s">
        <v>376</v>
      </c>
      <c r="C60" s="30"/>
      <c r="D60" s="30"/>
      <c r="E60" s="30"/>
      <c r="F60" s="15" t="s">
        <v>306</v>
      </c>
      <c r="G60" s="32"/>
      <c r="H60" s="5"/>
      <c r="I60" s="5"/>
      <c r="J60" s="5"/>
    </row>
    <row r="61" spans="1:10" ht="20" x14ac:dyDescent="0.35">
      <c r="A61" s="6" t="s">
        <v>295</v>
      </c>
      <c r="B61" s="30" t="s">
        <v>377</v>
      </c>
      <c r="C61" s="30"/>
      <c r="D61" s="30"/>
      <c r="E61" s="30"/>
      <c r="F61" s="15" t="s">
        <v>306</v>
      </c>
      <c r="G61" s="32"/>
      <c r="H61" s="5"/>
      <c r="I61" s="5"/>
      <c r="J61" s="5"/>
    </row>
    <row r="62" spans="1:10" ht="30" x14ac:dyDescent="0.35">
      <c r="A62" s="6" t="s">
        <v>296</v>
      </c>
      <c r="B62" s="30" t="s">
        <v>378</v>
      </c>
      <c r="C62" s="30"/>
      <c r="D62" s="30"/>
      <c r="E62" s="30"/>
      <c r="F62" s="15" t="s">
        <v>306</v>
      </c>
      <c r="G62" s="32"/>
      <c r="H62" s="5"/>
      <c r="I62" s="5"/>
      <c r="J62" s="5"/>
    </row>
    <row r="63" spans="1:10" ht="20" x14ac:dyDescent="0.35">
      <c r="A63" s="6" t="s">
        <v>321</v>
      </c>
      <c r="B63" s="30" t="s">
        <v>492</v>
      </c>
      <c r="C63" s="30"/>
      <c r="D63" s="30"/>
      <c r="E63" s="30"/>
      <c r="F63" s="15" t="s">
        <v>306</v>
      </c>
      <c r="G63" s="32"/>
      <c r="H63" s="5"/>
      <c r="I63" s="5"/>
      <c r="J63" s="5"/>
    </row>
    <row r="64" spans="1:10" ht="30" x14ac:dyDescent="0.35">
      <c r="A64" s="6" t="s">
        <v>322</v>
      </c>
      <c r="B64" s="30" t="s">
        <v>379</v>
      </c>
      <c r="C64" s="30"/>
      <c r="D64" s="30"/>
      <c r="E64" s="30"/>
      <c r="F64" s="15" t="s">
        <v>306</v>
      </c>
      <c r="G64" s="32"/>
      <c r="H64" s="5"/>
      <c r="I64" s="5"/>
      <c r="J64" s="5"/>
    </row>
  </sheetData>
  <mergeCells count="1">
    <mergeCell ref="A1:B1"/>
  </mergeCells>
  <phoneticPr fontId="3" type="noConversion"/>
  <conditionalFormatting sqref="F4:G64">
    <cfRule type="expression" dxfId="43" priority="1">
      <formula>IF(F4="Partial",1,0)</formula>
    </cfRule>
    <cfRule type="expression" dxfId="42" priority="2">
      <formula>IF(F4="No",1,0)</formula>
    </cfRule>
    <cfRule type="expression" dxfId="41" priority="3">
      <formula>IF(F4="Not Assessed",1,0)</formula>
    </cfRule>
    <cfRule type="expression" dxfId="40" priority="4">
      <formula>IF(F4="Yes",1,0)</formula>
    </cfRule>
  </conditionalFormatting>
  <dataValidations count="1">
    <dataValidation type="list" allowBlank="1" showInputMessage="1" showErrorMessage="1" sqref="F4:F64" xr:uid="{86D4DF27-900F-4EB6-A616-2C54059219D2}">
      <formula1>"Not Assessed, No, Partial, Yes"</formula1>
    </dataValidation>
  </dataValidations>
  <pageMargins left="0.70866141732283472" right="0.70866141732283472" top="0.74803149606299213" bottom="0.74803149606299213" header="0.31496062992125984" footer="0.31496062992125984"/>
  <pageSetup paperSize="9" scale="69" fitToHeight="0" orientation="landscape" horizontalDpi="30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E6093-957C-472B-AA0F-2CD9BB3C2F3E}">
  <sheetPr>
    <pageSetUpPr fitToPage="1"/>
  </sheetPr>
  <dimension ref="A1:J36"/>
  <sheetViews>
    <sheetView zoomScale="130" zoomScaleNormal="130" workbookViewId="0">
      <pane ySplit="2" topLeftCell="A3" activePane="bottomLeft" state="frozen"/>
      <selection pane="bottomLeft" activeCell="F2" sqref="F2"/>
    </sheetView>
  </sheetViews>
  <sheetFormatPr defaultColWidth="9.08984375" defaultRowHeight="14.5" x14ac:dyDescent="0.35"/>
  <cols>
    <col min="1" max="1" width="7.08984375" style="1" customWidth="1"/>
    <col min="2" max="2" width="61.90625" style="1" customWidth="1"/>
    <col min="3" max="3" width="6.6328125" style="1" customWidth="1"/>
    <col min="4" max="4" width="7.54296875" style="1" customWidth="1"/>
    <col min="5" max="5" width="7.453125" style="1" customWidth="1"/>
    <col min="6" max="6" width="13.36328125" style="2" customWidth="1"/>
    <col min="7" max="7" width="37.453125" style="2" customWidth="1"/>
    <col min="8" max="8" width="31.6328125" style="1" customWidth="1"/>
    <col min="9" max="9" width="10" style="1" customWidth="1"/>
    <col min="10" max="10" width="11.90625" style="1" customWidth="1"/>
    <col min="11" max="16384" width="9.08984375" style="1"/>
  </cols>
  <sheetData>
    <row r="1" spans="1:10" ht="15" x14ac:dyDescent="0.35">
      <c r="A1" s="73" t="s">
        <v>41</v>
      </c>
      <c r="B1" s="74"/>
      <c r="C1" s="53"/>
      <c r="D1" s="53"/>
      <c r="E1" s="53"/>
      <c r="F1" s="54"/>
      <c r="G1" s="54"/>
      <c r="H1" s="53"/>
      <c r="I1" s="53"/>
      <c r="J1" s="55"/>
    </row>
    <row r="2" spans="1:10" x14ac:dyDescent="0.35">
      <c r="A2" s="56" t="s">
        <v>2</v>
      </c>
      <c r="B2" s="57" t="s">
        <v>36</v>
      </c>
      <c r="C2" s="56" t="s">
        <v>1</v>
      </c>
      <c r="D2" s="56" t="s">
        <v>21</v>
      </c>
      <c r="E2" s="56" t="s">
        <v>0</v>
      </c>
      <c r="F2" s="56" t="s">
        <v>23</v>
      </c>
      <c r="G2" s="56" t="s">
        <v>303</v>
      </c>
      <c r="H2" s="56" t="s">
        <v>22</v>
      </c>
      <c r="I2" s="56" t="s">
        <v>301</v>
      </c>
      <c r="J2" s="56" t="s">
        <v>302</v>
      </c>
    </row>
    <row r="3" spans="1:10" x14ac:dyDescent="0.35">
      <c r="A3" s="9">
        <v>2.1</v>
      </c>
      <c r="B3" s="37" t="s">
        <v>392</v>
      </c>
      <c r="C3" s="38"/>
      <c r="D3" s="38"/>
      <c r="E3" s="38"/>
      <c r="F3" s="38"/>
      <c r="G3" s="38"/>
      <c r="H3" s="38"/>
      <c r="I3" s="38"/>
      <c r="J3" s="39"/>
    </row>
    <row r="4" spans="1:10" x14ac:dyDescent="0.35">
      <c r="A4" s="4" t="s">
        <v>40</v>
      </c>
      <c r="B4" s="5" t="s">
        <v>380</v>
      </c>
      <c r="C4" s="3"/>
      <c r="D4" s="3"/>
      <c r="E4" s="3"/>
      <c r="F4" s="8" t="s">
        <v>306</v>
      </c>
      <c r="G4" s="32"/>
      <c r="H4" s="3"/>
      <c r="I4" s="3"/>
      <c r="J4" s="3"/>
    </row>
    <row r="5" spans="1:10" ht="40" x14ac:dyDescent="0.35">
      <c r="A5" s="4" t="s">
        <v>42</v>
      </c>
      <c r="B5" s="5" t="s">
        <v>381</v>
      </c>
      <c r="C5" s="5"/>
      <c r="D5" s="5"/>
      <c r="E5" s="5"/>
      <c r="F5" s="8" t="s">
        <v>306</v>
      </c>
      <c r="G5" s="32"/>
      <c r="H5" s="5"/>
      <c r="I5" s="5"/>
      <c r="J5" s="5"/>
    </row>
    <row r="6" spans="1:10" ht="20" x14ac:dyDescent="0.35">
      <c r="A6" s="4" t="s">
        <v>43</v>
      </c>
      <c r="B6" s="5" t="s">
        <v>382</v>
      </c>
      <c r="C6" s="5"/>
      <c r="D6" s="5"/>
      <c r="E6" s="5"/>
      <c r="F6" s="8" t="s">
        <v>306</v>
      </c>
      <c r="G6" s="32"/>
      <c r="H6" s="5"/>
      <c r="I6" s="5"/>
      <c r="J6" s="5"/>
    </row>
    <row r="7" spans="1:10" ht="30" x14ac:dyDescent="0.35">
      <c r="A7" s="4" t="s">
        <v>44</v>
      </c>
      <c r="B7" s="5" t="s">
        <v>498</v>
      </c>
      <c r="C7" s="5"/>
      <c r="D7" s="5"/>
      <c r="E7" s="5"/>
      <c r="F7" s="8" t="s">
        <v>306</v>
      </c>
      <c r="G7" s="32"/>
      <c r="H7" s="5"/>
      <c r="I7" s="5"/>
      <c r="J7" s="5"/>
    </row>
    <row r="8" spans="1:10" ht="30" x14ac:dyDescent="0.35">
      <c r="A8" s="4" t="s">
        <v>45</v>
      </c>
      <c r="B8" s="5" t="s">
        <v>383</v>
      </c>
      <c r="C8" s="5"/>
      <c r="D8" s="5"/>
      <c r="E8" s="5"/>
      <c r="F8" s="8" t="s">
        <v>306</v>
      </c>
      <c r="G8" s="32"/>
      <c r="H8" s="5"/>
      <c r="I8" s="5"/>
      <c r="J8" s="5"/>
    </row>
    <row r="9" spans="1:10" ht="20" x14ac:dyDescent="0.35">
      <c r="A9" s="4" t="s">
        <v>46</v>
      </c>
      <c r="B9" s="5" t="s">
        <v>384</v>
      </c>
      <c r="C9" s="5"/>
      <c r="D9" s="5"/>
      <c r="E9" s="5"/>
      <c r="F9" s="8" t="s">
        <v>306</v>
      </c>
      <c r="G9" s="32"/>
      <c r="H9" s="5"/>
      <c r="I9" s="5"/>
      <c r="J9" s="5"/>
    </row>
    <row r="10" spans="1:10" ht="20" x14ac:dyDescent="0.35">
      <c r="A10" s="4" t="s">
        <v>47</v>
      </c>
      <c r="B10" s="5" t="s">
        <v>385</v>
      </c>
      <c r="C10" s="5"/>
      <c r="D10" s="5"/>
      <c r="E10" s="5"/>
      <c r="F10" s="8" t="s">
        <v>306</v>
      </c>
      <c r="G10" s="32"/>
      <c r="H10" s="5"/>
      <c r="I10" s="5"/>
      <c r="J10" s="5"/>
    </row>
    <row r="11" spans="1:10" ht="20" x14ac:dyDescent="0.35">
      <c r="A11" s="4" t="s">
        <v>323</v>
      </c>
      <c r="B11" s="5" t="s">
        <v>386</v>
      </c>
      <c r="C11" s="5"/>
      <c r="D11" s="5"/>
      <c r="E11" s="5"/>
      <c r="F11" s="8" t="s">
        <v>306</v>
      </c>
      <c r="G11" s="32"/>
      <c r="H11" s="5"/>
      <c r="I11" s="5"/>
      <c r="J11" s="5"/>
    </row>
    <row r="12" spans="1:10" x14ac:dyDescent="0.35">
      <c r="A12" s="9">
        <v>2.2000000000000002</v>
      </c>
      <c r="B12" s="37" t="s">
        <v>325</v>
      </c>
      <c r="C12" s="40"/>
      <c r="D12" s="40"/>
      <c r="E12" s="40"/>
      <c r="F12" s="41"/>
      <c r="G12" s="41"/>
      <c r="H12" s="40"/>
      <c r="I12" s="40"/>
      <c r="J12" s="42"/>
    </row>
    <row r="13" spans="1:10" x14ac:dyDescent="0.35">
      <c r="A13" s="4" t="s">
        <v>48</v>
      </c>
      <c r="B13" s="5" t="s">
        <v>26</v>
      </c>
      <c r="C13" s="3"/>
      <c r="D13" s="3"/>
      <c r="E13" s="3"/>
      <c r="F13" s="8" t="s">
        <v>306</v>
      </c>
      <c r="G13" s="32"/>
      <c r="H13" s="5"/>
      <c r="I13" s="5"/>
      <c r="J13" s="5"/>
    </row>
    <row r="14" spans="1:10" ht="20" x14ac:dyDescent="0.35">
      <c r="A14" s="4" t="s">
        <v>326</v>
      </c>
      <c r="B14" s="5" t="s">
        <v>494</v>
      </c>
      <c r="C14" s="5"/>
      <c r="D14" s="5"/>
      <c r="E14" s="5"/>
      <c r="F14" s="8" t="s">
        <v>306</v>
      </c>
      <c r="G14" s="32"/>
      <c r="H14" s="5"/>
      <c r="I14" s="5"/>
      <c r="J14" s="5"/>
    </row>
    <row r="15" spans="1:10" x14ac:dyDescent="0.35">
      <c r="A15" s="9">
        <v>2.2999999999999998</v>
      </c>
      <c r="B15" s="37" t="s">
        <v>327</v>
      </c>
      <c r="C15" s="40"/>
      <c r="D15" s="40"/>
      <c r="E15" s="40"/>
      <c r="F15" s="41"/>
      <c r="G15" s="41"/>
      <c r="H15" s="40"/>
      <c r="I15" s="40"/>
      <c r="J15" s="42"/>
    </row>
    <row r="16" spans="1:10" ht="20" x14ac:dyDescent="0.35">
      <c r="A16" s="4" t="s">
        <v>49</v>
      </c>
      <c r="B16" s="5" t="s">
        <v>387</v>
      </c>
      <c r="C16" s="5"/>
      <c r="D16" s="5"/>
      <c r="E16" s="5"/>
      <c r="F16" s="8" t="s">
        <v>306</v>
      </c>
      <c r="G16" s="32"/>
      <c r="H16" s="5"/>
      <c r="I16" s="5"/>
      <c r="J16" s="5"/>
    </row>
    <row r="17" spans="1:10" ht="30" x14ac:dyDescent="0.35">
      <c r="A17" s="4" t="s">
        <v>50</v>
      </c>
      <c r="B17" s="5" t="s">
        <v>433</v>
      </c>
      <c r="C17" s="5"/>
      <c r="D17" s="5"/>
      <c r="E17" s="5"/>
      <c r="F17" s="8" t="s">
        <v>306</v>
      </c>
      <c r="G17" s="32"/>
      <c r="H17" s="5"/>
      <c r="I17" s="5"/>
      <c r="J17" s="5"/>
    </row>
    <row r="18" spans="1:10" ht="20" x14ac:dyDescent="0.35">
      <c r="A18" s="4" t="s">
        <v>51</v>
      </c>
      <c r="B18" s="5" t="s">
        <v>434</v>
      </c>
      <c r="C18" s="5"/>
      <c r="D18" s="5"/>
      <c r="E18" s="5"/>
      <c r="F18" s="8" t="s">
        <v>306</v>
      </c>
      <c r="G18" s="32"/>
      <c r="H18" s="5"/>
      <c r="I18" s="5"/>
      <c r="J18" s="5"/>
    </row>
    <row r="19" spans="1:10" ht="30" x14ac:dyDescent="0.35">
      <c r="A19" s="4" t="s">
        <v>52</v>
      </c>
      <c r="B19" s="5" t="s">
        <v>435</v>
      </c>
      <c r="C19" s="5"/>
      <c r="D19" s="5"/>
      <c r="E19" s="5"/>
      <c r="F19" s="8" t="s">
        <v>306</v>
      </c>
      <c r="G19" s="32"/>
      <c r="H19" s="5"/>
      <c r="I19" s="5"/>
      <c r="J19" s="5"/>
    </row>
    <row r="20" spans="1:10" ht="20" x14ac:dyDescent="0.35">
      <c r="A20" s="4" t="s">
        <v>53</v>
      </c>
      <c r="B20" s="5" t="s">
        <v>436</v>
      </c>
      <c r="C20" s="5"/>
      <c r="D20" s="5"/>
      <c r="E20" s="5"/>
      <c r="F20" s="8" t="s">
        <v>306</v>
      </c>
      <c r="G20" s="32"/>
      <c r="H20" s="5"/>
      <c r="I20" s="5"/>
      <c r="J20" s="5"/>
    </row>
    <row r="21" spans="1:10" ht="20" x14ac:dyDescent="0.35">
      <c r="A21" s="4" t="s">
        <v>54</v>
      </c>
      <c r="B21" s="5" t="s">
        <v>437</v>
      </c>
      <c r="C21" s="5"/>
      <c r="D21" s="5"/>
      <c r="E21" s="5"/>
      <c r="F21" s="8" t="s">
        <v>306</v>
      </c>
      <c r="G21" s="32"/>
      <c r="H21" s="5"/>
      <c r="I21" s="5"/>
      <c r="J21" s="5"/>
    </row>
    <row r="22" spans="1:10" ht="20" x14ac:dyDescent="0.35">
      <c r="A22" s="4" t="s">
        <v>55</v>
      </c>
      <c r="B22" s="5" t="s">
        <v>495</v>
      </c>
      <c r="C22" s="5"/>
      <c r="D22" s="5"/>
      <c r="E22" s="5"/>
      <c r="F22" s="8" t="s">
        <v>306</v>
      </c>
      <c r="G22" s="32"/>
      <c r="H22" s="5"/>
      <c r="I22" s="5"/>
      <c r="J22" s="5"/>
    </row>
    <row r="23" spans="1:10" ht="30" x14ac:dyDescent="0.35">
      <c r="A23" s="4" t="s">
        <v>56</v>
      </c>
      <c r="B23" s="5" t="s">
        <v>496</v>
      </c>
      <c r="C23" s="5"/>
      <c r="D23" s="5"/>
      <c r="E23" s="5"/>
      <c r="F23" s="8" t="s">
        <v>306</v>
      </c>
      <c r="G23" s="32"/>
      <c r="H23" s="5"/>
      <c r="I23" s="5"/>
      <c r="J23" s="5"/>
    </row>
    <row r="24" spans="1:10" ht="20" x14ac:dyDescent="0.35">
      <c r="A24" s="4" t="s">
        <v>57</v>
      </c>
      <c r="B24" s="5" t="s">
        <v>497</v>
      </c>
      <c r="C24" s="5"/>
      <c r="D24" s="5"/>
      <c r="E24" s="5"/>
      <c r="F24" s="8" t="s">
        <v>306</v>
      </c>
      <c r="G24" s="32"/>
      <c r="H24" s="5"/>
      <c r="I24" s="5"/>
      <c r="J24" s="5"/>
    </row>
    <row r="25" spans="1:10" ht="20" x14ac:dyDescent="0.35">
      <c r="A25" s="4" t="s">
        <v>328</v>
      </c>
      <c r="B25" s="5" t="s">
        <v>438</v>
      </c>
      <c r="C25" s="5"/>
      <c r="D25" s="5"/>
      <c r="E25" s="5"/>
      <c r="F25" s="8" t="s">
        <v>306</v>
      </c>
      <c r="G25" s="32"/>
      <c r="H25" s="5"/>
      <c r="I25" s="5"/>
      <c r="J25" s="5"/>
    </row>
    <row r="26" spans="1:10" x14ac:dyDescent="0.35">
      <c r="A26" s="9">
        <v>2.4</v>
      </c>
      <c r="B26" s="37" t="s">
        <v>439</v>
      </c>
      <c r="C26" s="40"/>
      <c r="D26" s="40"/>
      <c r="E26" s="40"/>
      <c r="F26" s="41"/>
      <c r="G26" s="41"/>
      <c r="H26" s="40"/>
      <c r="I26" s="40"/>
      <c r="J26" s="42"/>
    </row>
    <row r="27" spans="1:10" x14ac:dyDescent="0.35">
      <c r="A27" s="4" t="s">
        <v>58</v>
      </c>
      <c r="B27" s="5" t="s">
        <v>27</v>
      </c>
      <c r="C27" s="5"/>
      <c r="D27" s="5"/>
      <c r="E27" s="5"/>
      <c r="F27" s="8" t="s">
        <v>306</v>
      </c>
      <c r="G27" s="32"/>
      <c r="H27" s="5"/>
      <c r="I27" s="5"/>
      <c r="J27" s="5"/>
    </row>
    <row r="28" spans="1:10" ht="20" x14ac:dyDescent="0.35">
      <c r="A28" s="4" t="s">
        <v>59</v>
      </c>
      <c r="B28" s="5" t="s">
        <v>37</v>
      </c>
      <c r="C28" s="5"/>
      <c r="D28" s="5"/>
      <c r="E28" s="5"/>
      <c r="F28" s="8" t="s">
        <v>306</v>
      </c>
      <c r="G28" s="32"/>
      <c r="H28" s="5"/>
      <c r="I28" s="5"/>
      <c r="J28" s="5"/>
    </row>
    <row r="29" spans="1:10" ht="20" x14ac:dyDescent="0.35">
      <c r="A29" s="4" t="s">
        <v>60</v>
      </c>
      <c r="B29" s="5" t="s">
        <v>388</v>
      </c>
      <c r="C29" s="5"/>
      <c r="D29" s="5"/>
      <c r="E29" s="5"/>
      <c r="F29" s="8" t="s">
        <v>306</v>
      </c>
      <c r="G29" s="32"/>
      <c r="H29" s="5"/>
      <c r="I29" s="5"/>
      <c r="J29" s="5"/>
    </row>
    <row r="30" spans="1:10" ht="20" x14ac:dyDescent="0.35">
      <c r="A30" s="4" t="s">
        <v>61</v>
      </c>
      <c r="B30" s="5" t="s">
        <v>389</v>
      </c>
      <c r="C30" s="5"/>
      <c r="D30" s="5"/>
      <c r="E30" s="5"/>
      <c r="F30" s="8" t="s">
        <v>306</v>
      </c>
      <c r="G30" s="32"/>
      <c r="H30" s="5"/>
      <c r="I30" s="5"/>
      <c r="J30" s="5"/>
    </row>
    <row r="31" spans="1:10" ht="20" x14ac:dyDescent="0.35">
      <c r="A31" s="4" t="s">
        <v>62</v>
      </c>
      <c r="B31" s="5" t="s">
        <v>390</v>
      </c>
      <c r="C31" s="5"/>
      <c r="D31" s="5"/>
      <c r="E31" s="5"/>
      <c r="F31" s="8" t="s">
        <v>306</v>
      </c>
      <c r="G31" s="32"/>
      <c r="H31" s="5"/>
      <c r="I31" s="5"/>
      <c r="J31" s="5"/>
    </row>
    <row r="32" spans="1:10" x14ac:dyDescent="0.35">
      <c r="A32" s="9">
        <v>2.5</v>
      </c>
      <c r="B32" s="37" t="s">
        <v>38</v>
      </c>
      <c r="C32" s="40"/>
      <c r="D32" s="40"/>
      <c r="E32" s="40"/>
      <c r="F32" s="41"/>
      <c r="G32" s="41"/>
      <c r="H32" s="40"/>
      <c r="I32" s="40"/>
      <c r="J32" s="42"/>
    </row>
    <row r="33" spans="1:10" x14ac:dyDescent="0.35">
      <c r="A33" s="4" t="s">
        <v>63</v>
      </c>
      <c r="B33" s="5" t="s">
        <v>391</v>
      </c>
      <c r="C33" s="5"/>
      <c r="D33" s="5"/>
      <c r="E33" s="5"/>
      <c r="F33" s="8" t="s">
        <v>306</v>
      </c>
      <c r="G33" s="32"/>
      <c r="H33" s="5"/>
      <c r="I33" s="5"/>
      <c r="J33" s="5"/>
    </row>
    <row r="34" spans="1:10" ht="20" x14ac:dyDescent="0.35">
      <c r="A34" s="4" t="s">
        <v>64</v>
      </c>
      <c r="B34" s="5" t="s">
        <v>28</v>
      </c>
      <c r="C34" s="5"/>
      <c r="D34" s="5"/>
      <c r="E34" s="5"/>
      <c r="F34" s="8" t="s">
        <v>306</v>
      </c>
      <c r="G34" s="32"/>
      <c r="H34" s="5"/>
      <c r="I34" s="5"/>
      <c r="J34" s="5"/>
    </row>
    <row r="35" spans="1:10" ht="20" x14ac:dyDescent="0.35">
      <c r="A35" s="4" t="s">
        <v>65</v>
      </c>
      <c r="B35" s="5" t="s">
        <v>29</v>
      </c>
      <c r="C35" s="5"/>
      <c r="D35" s="5"/>
      <c r="E35" s="5"/>
      <c r="F35" s="8" t="s">
        <v>306</v>
      </c>
      <c r="G35" s="32"/>
      <c r="H35" s="5"/>
      <c r="I35" s="5"/>
      <c r="J35" s="5"/>
    </row>
    <row r="36" spans="1:10" ht="20" x14ac:dyDescent="0.35">
      <c r="A36" s="4" t="s">
        <v>329</v>
      </c>
      <c r="B36" s="5" t="s">
        <v>30</v>
      </c>
      <c r="C36" s="5"/>
      <c r="D36" s="5"/>
      <c r="E36" s="5"/>
      <c r="F36" s="8" t="s">
        <v>306</v>
      </c>
      <c r="G36" s="32"/>
      <c r="H36" s="5"/>
      <c r="I36" s="5"/>
      <c r="J36" s="5"/>
    </row>
  </sheetData>
  <mergeCells count="1">
    <mergeCell ref="A1:B1"/>
  </mergeCells>
  <phoneticPr fontId="3" type="noConversion"/>
  <conditionalFormatting sqref="F4:G36">
    <cfRule type="expression" dxfId="39" priority="1">
      <formula>IF(F4="Partial",1,0)</formula>
    </cfRule>
    <cfRule type="expression" dxfId="38" priority="2">
      <formula>IF(F4="No",1,0)</formula>
    </cfRule>
    <cfRule type="expression" dxfId="37" priority="3">
      <formula>IF(F4="Not Assessed",1,0)</formula>
    </cfRule>
    <cfRule type="expression" dxfId="36" priority="4">
      <formula>IF(F4="Yes",1,0)</formula>
    </cfRule>
  </conditionalFormatting>
  <dataValidations count="1">
    <dataValidation type="list" allowBlank="1" showInputMessage="1" showErrorMessage="1" sqref="F4:F36" xr:uid="{851BEF8D-6E3E-4A38-9DFA-6B382C4E1A96}">
      <formula1>"Not Assessed, No, Partial, Yes"</formula1>
    </dataValidation>
  </dataValidations>
  <pageMargins left="0.70866141732283472" right="0.70866141732283472" top="0.74803149606299213" bottom="0.74803149606299213" header="0.31496062992125984" footer="0.31496062992125984"/>
  <pageSetup paperSize="9" scale="69" fitToHeight="0" orientation="landscape" horizontalDpi="30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FA61F-4E01-4E9A-8AE7-429EFACFF764}">
  <sheetPr>
    <pageSetUpPr fitToPage="1"/>
  </sheetPr>
  <dimension ref="A1:J95"/>
  <sheetViews>
    <sheetView zoomScale="130" zoomScaleNormal="130" workbookViewId="0">
      <pane ySplit="2" topLeftCell="A3" activePane="bottomLeft" state="frozen"/>
      <selection pane="bottomLeft" activeCell="F2" sqref="F2"/>
    </sheetView>
  </sheetViews>
  <sheetFormatPr defaultColWidth="9.08984375" defaultRowHeight="14.5" x14ac:dyDescent="0.35"/>
  <cols>
    <col min="1" max="1" width="7.08984375" style="1" customWidth="1"/>
    <col min="2" max="2" width="61.90625" style="1" customWidth="1"/>
    <col min="3" max="3" width="6.6328125" style="1" customWidth="1"/>
    <col min="4" max="4" width="7.54296875" style="1" customWidth="1"/>
    <col min="5" max="5" width="7.453125" style="1" customWidth="1"/>
    <col min="6" max="6" width="13.36328125" style="2" customWidth="1"/>
    <col min="7" max="7" width="37.453125" style="2" customWidth="1"/>
    <col min="8" max="8" width="31.6328125" style="1" customWidth="1"/>
    <col min="9" max="9" width="10" style="1" customWidth="1"/>
    <col min="10" max="10" width="11.90625" style="1" customWidth="1"/>
    <col min="11" max="16384" width="9.08984375" style="1"/>
  </cols>
  <sheetData>
    <row r="1" spans="1:10" ht="15" x14ac:dyDescent="0.35">
      <c r="A1" s="73" t="s">
        <v>66</v>
      </c>
      <c r="B1" s="74"/>
      <c r="C1" s="53"/>
      <c r="D1" s="53"/>
      <c r="E1" s="53"/>
      <c r="F1" s="54"/>
      <c r="G1" s="54"/>
      <c r="H1" s="53"/>
      <c r="I1" s="53"/>
      <c r="J1" s="55"/>
    </row>
    <row r="2" spans="1:10" x14ac:dyDescent="0.35">
      <c r="A2" s="56" t="s">
        <v>2</v>
      </c>
      <c r="B2" s="57" t="s">
        <v>36</v>
      </c>
      <c r="C2" s="56" t="s">
        <v>1</v>
      </c>
      <c r="D2" s="56" t="s">
        <v>21</v>
      </c>
      <c r="E2" s="56" t="s">
        <v>0</v>
      </c>
      <c r="F2" s="56" t="s">
        <v>23</v>
      </c>
      <c r="G2" s="56" t="s">
        <v>303</v>
      </c>
      <c r="H2" s="56" t="s">
        <v>22</v>
      </c>
      <c r="I2" s="56" t="s">
        <v>301</v>
      </c>
      <c r="J2" s="56" t="s">
        <v>302</v>
      </c>
    </row>
    <row r="3" spans="1:10" x14ac:dyDescent="0.35">
      <c r="A3" s="9">
        <v>3.1</v>
      </c>
      <c r="B3" s="47" t="s">
        <v>19</v>
      </c>
      <c r="C3" s="38"/>
      <c r="D3" s="38"/>
      <c r="E3" s="38"/>
      <c r="F3" s="38"/>
      <c r="G3" s="38"/>
      <c r="H3" s="38"/>
      <c r="I3" s="38"/>
      <c r="J3" s="39"/>
    </row>
    <row r="4" spans="1:10" ht="20" x14ac:dyDescent="0.35">
      <c r="A4" s="4" t="s">
        <v>67</v>
      </c>
      <c r="B4" s="5" t="s">
        <v>553</v>
      </c>
      <c r="C4" s="3"/>
      <c r="D4" s="3"/>
      <c r="E4" s="3"/>
      <c r="F4" s="15" t="s">
        <v>306</v>
      </c>
      <c r="G4" s="32"/>
      <c r="H4" s="3"/>
      <c r="I4" s="3"/>
      <c r="J4" s="3"/>
    </row>
    <row r="5" spans="1:10" ht="20" x14ac:dyDescent="0.35">
      <c r="A5" s="4" t="s">
        <v>67</v>
      </c>
      <c r="B5" s="5" t="s">
        <v>39</v>
      </c>
      <c r="C5" s="5"/>
      <c r="D5" s="5"/>
      <c r="E5" s="5"/>
      <c r="F5" s="15" t="s">
        <v>306</v>
      </c>
      <c r="G5" s="32"/>
      <c r="H5" s="5"/>
      <c r="I5" s="5"/>
      <c r="J5" s="5"/>
    </row>
    <row r="6" spans="1:10" x14ac:dyDescent="0.35">
      <c r="A6" s="9">
        <v>3.2</v>
      </c>
      <c r="B6" s="47" t="s">
        <v>331</v>
      </c>
      <c r="C6" s="38"/>
      <c r="D6" s="38"/>
      <c r="E6" s="38"/>
      <c r="F6" s="38"/>
      <c r="G6" s="38"/>
      <c r="H6" s="38"/>
      <c r="I6" s="38"/>
      <c r="J6" s="39"/>
    </row>
    <row r="7" spans="1:10" ht="30" x14ac:dyDescent="0.35">
      <c r="A7" s="4" t="s">
        <v>69</v>
      </c>
      <c r="B7" s="5" t="s">
        <v>68</v>
      </c>
      <c r="C7" s="3"/>
      <c r="D7" s="3"/>
      <c r="E7" s="3"/>
      <c r="F7" s="15" t="s">
        <v>306</v>
      </c>
      <c r="G7" s="32"/>
      <c r="H7" s="5"/>
      <c r="I7" s="5"/>
      <c r="J7" s="5"/>
    </row>
    <row r="8" spans="1:10" x14ac:dyDescent="0.35">
      <c r="A8" s="4" t="s">
        <v>70</v>
      </c>
      <c r="B8" s="5" t="s">
        <v>459</v>
      </c>
      <c r="C8" s="5"/>
      <c r="D8" s="5"/>
      <c r="E8" s="5"/>
      <c r="F8" s="15" t="s">
        <v>306</v>
      </c>
      <c r="G8" s="32"/>
      <c r="H8" s="5"/>
      <c r="I8" s="5"/>
      <c r="J8" s="5"/>
    </row>
    <row r="9" spans="1:10" ht="20" x14ac:dyDescent="0.35">
      <c r="A9" s="4" t="s">
        <v>71</v>
      </c>
      <c r="B9" s="5" t="s">
        <v>393</v>
      </c>
      <c r="C9" s="5"/>
      <c r="D9" s="5"/>
      <c r="E9" s="5"/>
      <c r="F9" s="15" t="s">
        <v>306</v>
      </c>
      <c r="G9" s="32"/>
      <c r="H9" s="5"/>
      <c r="I9" s="5"/>
      <c r="J9" s="5"/>
    </row>
    <row r="10" spans="1:10" ht="20" x14ac:dyDescent="0.35">
      <c r="A10" s="4" t="s">
        <v>332</v>
      </c>
      <c r="B10" s="5" t="s">
        <v>460</v>
      </c>
      <c r="C10" s="5"/>
      <c r="D10" s="5"/>
      <c r="E10" s="5"/>
      <c r="F10" s="15" t="s">
        <v>306</v>
      </c>
      <c r="G10" s="32"/>
      <c r="H10" s="5"/>
      <c r="I10" s="5"/>
      <c r="J10" s="5"/>
    </row>
    <row r="11" spans="1:10" x14ac:dyDescent="0.35">
      <c r="A11" s="9">
        <v>3.3</v>
      </c>
      <c r="B11" s="47" t="s">
        <v>461</v>
      </c>
      <c r="C11" s="38"/>
      <c r="D11" s="38"/>
      <c r="E11" s="38"/>
      <c r="F11" s="38"/>
      <c r="G11" s="38"/>
      <c r="H11" s="38"/>
      <c r="I11" s="38"/>
      <c r="J11" s="39"/>
    </row>
    <row r="12" spans="1:10" ht="20" x14ac:dyDescent="0.35">
      <c r="A12" s="4" t="s">
        <v>73</v>
      </c>
      <c r="B12" s="5" t="s">
        <v>72</v>
      </c>
      <c r="C12" s="5"/>
      <c r="D12" s="5"/>
      <c r="E12" s="5"/>
      <c r="F12" s="15" t="s">
        <v>306</v>
      </c>
      <c r="G12" s="32"/>
      <c r="H12" s="5"/>
      <c r="I12" s="5"/>
      <c r="J12" s="5"/>
    </row>
    <row r="13" spans="1:10" ht="20" x14ac:dyDescent="0.35">
      <c r="A13" s="4" t="s">
        <v>74</v>
      </c>
      <c r="B13" s="5" t="s">
        <v>78</v>
      </c>
      <c r="C13" s="5"/>
      <c r="D13" s="5"/>
      <c r="E13" s="5"/>
      <c r="F13" s="15" t="s">
        <v>306</v>
      </c>
      <c r="G13" s="32"/>
      <c r="H13" s="5"/>
      <c r="I13" s="5"/>
      <c r="J13" s="5"/>
    </row>
    <row r="14" spans="1:10" ht="30" x14ac:dyDescent="0.35">
      <c r="A14" s="4" t="s">
        <v>75</v>
      </c>
      <c r="B14" s="5" t="s">
        <v>440</v>
      </c>
      <c r="C14" s="5"/>
      <c r="D14" s="5"/>
      <c r="E14" s="5"/>
      <c r="F14" s="15" t="s">
        <v>306</v>
      </c>
      <c r="G14" s="32"/>
      <c r="H14" s="5"/>
      <c r="I14" s="5"/>
      <c r="J14" s="5"/>
    </row>
    <row r="15" spans="1:10" ht="40" x14ac:dyDescent="0.35">
      <c r="A15" s="4" t="s">
        <v>76</v>
      </c>
      <c r="B15" s="5" t="s">
        <v>79</v>
      </c>
      <c r="C15" s="5"/>
      <c r="D15" s="5"/>
      <c r="E15" s="5"/>
      <c r="F15" s="15" t="s">
        <v>306</v>
      </c>
      <c r="G15" s="32"/>
      <c r="H15" s="5"/>
      <c r="I15" s="5"/>
      <c r="J15" s="5"/>
    </row>
    <row r="16" spans="1:10" x14ac:dyDescent="0.35">
      <c r="A16" s="4" t="s">
        <v>77</v>
      </c>
      <c r="B16" s="5" t="s">
        <v>394</v>
      </c>
      <c r="C16" s="5"/>
      <c r="D16" s="5"/>
      <c r="E16" s="5"/>
      <c r="F16" s="15" t="s">
        <v>306</v>
      </c>
      <c r="G16" s="32"/>
      <c r="H16" s="5"/>
      <c r="I16" s="5"/>
      <c r="J16" s="5"/>
    </row>
    <row r="17" spans="1:10" ht="20" x14ac:dyDescent="0.35">
      <c r="A17" s="4" t="s">
        <v>80</v>
      </c>
      <c r="B17" s="5" t="s">
        <v>395</v>
      </c>
      <c r="C17" s="5"/>
      <c r="D17" s="5"/>
      <c r="E17" s="5"/>
      <c r="F17" s="15" t="s">
        <v>306</v>
      </c>
      <c r="G17" s="32"/>
      <c r="H17" s="5"/>
      <c r="I17" s="5"/>
      <c r="J17" s="5"/>
    </row>
    <row r="18" spans="1:10" ht="20" x14ac:dyDescent="0.35">
      <c r="A18" s="4" t="s">
        <v>333</v>
      </c>
      <c r="B18" s="5" t="s">
        <v>81</v>
      </c>
      <c r="C18" s="5"/>
      <c r="D18" s="5"/>
      <c r="E18" s="5"/>
      <c r="F18" s="15" t="s">
        <v>306</v>
      </c>
      <c r="G18" s="32"/>
      <c r="H18" s="5"/>
      <c r="I18" s="5"/>
      <c r="J18" s="5"/>
    </row>
    <row r="19" spans="1:10" ht="20" x14ac:dyDescent="0.35">
      <c r="A19" s="9">
        <v>3.4</v>
      </c>
      <c r="B19" s="47" t="s">
        <v>20</v>
      </c>
      <c r="C19" s="38"/>
      <c r="D19" s="38"/>
      <c r="E19" s="38"/>
      <c r="F19" s="38"/>
      <c r="G19" s="38"/>
      <c r="H19" s="38"/>
      <c r="I19" s="38"/>
      <c r="J19" s="39"/>
    </row>
    <row r="20" spans="1:10" ht="20" x14ac:dyDescent="0.35">
      <c r="A20" s="4" t="s">
        <v>84</v>
      </c>
      <c r="B20" s="5" t="s">
        <v>441</v>
      </c>
      <c r="C20" s="5"/>
      <c r="D20" s="5"/>
      <c r="E20" s="5"/>
      <c r="F20" s="15" t="s">
        <v>306</v>
      </c>
      <c r="G20" s="32"/>
      <c r="H20" s="5"/>
      <c r="I20" s="5"/>
      <c r="J20" s="5"/>
    </row>
    <row r="21" spans="1:10" ht="20" x14ac:dyDescent="0.35">
      <c r="A21" s="4" t="s">
        <v>87</v>
      </c>
      <c r="B21" s="5" t="s">
        <v>82</v>
      </c>
      <c r="C21" s="5"/>
      <c r="D21" s="5"/>
      <c r="E21" s="5"/>
      <c r="F21" s="15" t="s">
        <v>306</v>
      </c>
      <c r="G21" s="32"/>
      <c r="H21" s="5"/>
      <c r="I21" s="5"/>
      <c r="J21" s="5"/>
    </row>
    <row r="22" spans="1:10" ht="20" x14ac:dyDescent="0.35">
      <c r="A22" s="4" t="s">
        <v>88</v>
      </c>
      <c r="B22" s="5" t="s">
        <v>396</v>
      </c>
      <c r="C22" s="5"/>
      <c r="D22" s="5"/>
      <c r="E22" s="5"/>
      <c r="F22" s="15" t="s">
        <v>306</v>
      </c>
      <c r="G22" s="32"/>
      <c r="H22" s="5"/>
      <c r="I22" s="5"/>
      <c r="J22" s="5"/>
    </row>
    <row r="23" spans="1:10" ht="20" x14ac:dyDescent="0.35">
      <c r="A23" s="4" t="s">
        <v>89</v>
      </c>
      <c r="B23" s="5" t="s">
        <v>83</v>
      </c>
      <c r="C23" s="5"/>
      <c r="D23" s="5"/>
      <c r="E23" s="5"/>
      <c r="F23" s="15" t="s">
        <v>306</v>
      </c>
      <c r="G23" s="32"/>
      <c r="H23" s="5"/>
      <c r="I23" s="5"/>
      <c r="J23" s="5"/>
    </row>
    <row r="24" spans="1:10" ht="20" x14ac:dyDescent="0.35">
      <c r="A24" s="4" t="s">
        <v>90</v>
      </c>
      <c r="B24" s="5" t="s">
        <v>442</v>
      </c>
      <c r="C24" s="5"/>
      <c r="D24" s="5"/>
      <c r="E24" s="5"/>
      <c r="F24" s="15" t="s">
        <v>306</v>
      </c>
      <c r="G24" s="32"/>
      <c r="H24" s="5"/>
      <c r="I24" s="5"/>
      <c r="J24" s="5"/>
    </row>
    <row r="25" spans="1:10" ht="30" x14ac:dyDescent="0.35">
      <c r="A25" s="4" t="s">
        <v>91</v>
      </c>
      <c r="B25" s="5" t="s">
        <v>443</v>
      </c>
      <c r="C25" s="5"/>
      <c r="D25" s="5"/>
      <c r="E25" s="5"/>
      <c r="F25" s="15" t="s">
        <v>306</v>
      </c>
      <c r="G25" s="32"/>
      <c r="H25" s="5"/>
      <c r="I25" s="5"/>
      <c r="J25" s="5"/>
    </row>
    <row r="26" spans="1:10" x14ac:dyDescent="0.35">
      <c r="A26" s="4" t="s">
        <v>92</v>
      </c>
      <c r="B26" s="5" t="s">
        <v>397</v>
      </c>
      <c r="C26" s="5"/>
      <c r="D26" s="5"/>
      <c r="E26" s="5"/>
      <c r="F26" s="15" t="s">
        <v>306</v>
      </c>
      <c r="G26" s="32"/>
      <c r="H26" s="5"/>
      <c r="I26" s="5"/>
      <c r="J26" s="5"/>
    </row>
    <row r="27" spans="1:10" x14ac:dyDescent="0.35">
      <c r="A27" s="4" t="s">
        <v>93</v>
      </c>
      <c r="B27" s="5" t="s">
        <v>398</v>
      </c>
      <c r="C27" s="5"/>
      <c r="D27" s="5"/>
      <c r="E27" s="5"/>
      <c r="F27" s="15" t="s">
        <v>306</v>
      </c>
      <c r="G27" s="32"/>
      <c r="H27" s="5"/>
      <c r="I27" s="5"/>
      <c r="J27" s="5"/>
    </row>
    <row r="28" spans="1:10" x14ac:dyDescent="0.35">
      <c r="A28" s="4" t="s">
        <v>94</v>
      </c>
      <c r="B28" s="5" t="s">
        <v>357</v>
      </c>
      <c r="C28" s="5"/>
      <c r="D28" s="5"/>
      <c r="E28" s="5"/>
      <c r="F28" s="15" t="s">
        <v>306</v>
      </c>
      <c r="G28" s="32"/>
      <c r="H28" s="5"/>
      <c r="I28" s="5"/>
      <c r="J28" s="5"/>
    </row>
    <row r="29" spans="1:10" x14ac:dyDescent="0.35">
      <c r="A29" s="4" t="s">
        <v>95</v>
      </c>
      <c r="B29" s="5" t="s">
        <v>356</v>
      </c>
      <c r="C29" s="5"/>
      <c r="D29" s="5"/>
      <c r="E29" s="5"/>
      <c r="F29" s="15" t="s">
        <v>306</v>
      </c>
      <c r="G29" s="32"/>
      <c r="H29" s="5"/>
      <c r="I29" s="5"/>
      <c r="J29" s="5"/>
    </row>
    <row r="30" spans="1:10" x14ac:dyDescent="0.35">
      <c r="A30" s="4" t="s">
        <v>96</v>
      </c>
      <c r="B30" s="5" t="s">
        <v>499</v>
      </c>
      <c r="C30" s="5"/>
      <c r="D30" s="5"/>
      <c r="E30" s="5"/>
      <c r="F30" s="15" t="s">
        <v>306</v>
      </c>
      <c r="G30" s="32"/>
      <c r="H30" s="5"/>
      <c r="I30" s="5"/>
      <c r="J30" s="5"/>
    </row>
    <row r="31" spans="1:10" ht="20" x14ac:dyDescent="0.35">
      <c r="A31" s="4" t="s">
        <v>97</v>
      </c>
      <c r="B31" s="5" t="s">
        <v>399</v>
      </c>
      <c r="C31" s="5"/>
      <c r="D31" s="5"/>
      <c r="E31" s="5"/>
      <c r="F31" s="15" t="s">
        <v>306</v>
      </c>
      <c r="G31" s="32"/>
      <c r="H31" s="5"/>
      <c r="I31" s="5"/>
      <c r="J31" s="5"/>
    </row>
    <row r="32" spans="1:10" x14ac:dyDescent="0.35">
      <c r="A32" s="4" t="s">
        <v>98</v>
      </c>
      <c r="B32" s="5" t="s">
        <v>400</v>
      </c>
      <c r="C32" s="5"/>
      <c r="D32" s="5"/>
      <c r="E32" s="5"/>
      <c r="F32" s="15" t="s">
        <v>306</v>
      </c>
      <c r="G32" s="32"/>
      <c r="H32" s="5"/>
      <c r="I32" s="5"/>
      <c r="J32" s="5"/>
    </row>
    <row r="33" spans="1:10" x14ac:dyDescent="0.35">
      <c r="A33" s="4" t="s">
        <v>99</v>
      </c>
      <c r="B33" s="5" t="s">
        <v>401</v>
      </c>
      <c r="C33" s="5"/>
      <c r="D33" s="5"/>
      <c r="E33" s="5"/>
      <c r="F33" s="15" t="s">
        <v>306</v>
      </c>
      <c r="G33" s="32"/>
      <c r="H33" s="5"/>
      <c r="I33" s="5"/>
      <c r="J33" s="5"/>
    </row>
    <row r="34" spans="1:10" x14ac:dyDescent="0.35">
      <c r="A34" s="4" t="s">
        <v>100</v>
      </c>
      <c r="B34" s="5" t="s">
        <v>402</v>
      </c>
      <c r="C34" s="5"/>
      <c r="D34" s="5"/>
      <c r="E34" s="5"/>
      <c r="F34" s="15" t="s">
        <v>306</v>
      </c>
      <c r="G34" s="32"/>
      <c r="H34" s="5"/>
      <c r="I34" s="5"/>
      <c r="J34" s="5"/>
    </row>
    <row r="35" spans="1:10" x14ac:dyDescent="0.35">
      <c r="A35" s="4" t="s">
        <v>101</v>
      </c>
      <c r="B35" s="5" t="s">
        <v>403</v>
      </c>
      <c r="C35" s="5"/>
      <c r="D35" s="5"/>
      <c r="E35" s="5"/>
      <c r="F35" s="15" t="s">
        <v>306</v>
      </c>
      <c r="G35" s="32"/>
      <c r="H35" s="5"/>
      <c r="I35" s="5"/>
      <c r="J35" s="5"/>
    </row>
    <row r="36" spans="1:10" x14ac:dyDescent="0.35">
      <c r="A36" s="4" t="s">
        <v>102</v>
      </c>
      <c r="B36" s="5" t="s">
        <v>404</v>
      </c>
      <c r="C36" s="5"/>
      <c r="D36" s="5"/>
      <c r="E36" s="5"/>
      <c r="F36" s="15" t="s">
        <v>306</v>
      </c>
      <c r="G36" s="32"/>
      <c r="H36" s="5"/>
      <c r="I36" s="5"/>
      <c r="J36" s="5"/>
    </row>
    <row r="37" spans="1:10" x14ac:dyDescent="0.35">
      <c r="A37" s="4" t="s">
        <v>103</v>
      </c>
      <c r="B37" s="5" t="s">
        <v>405</v>
      </c>
      <c r="C37" s="5"/>
      <c r="D37" s="5"/>
      <c r="E37" s="5"/>
      <c r="F37" s="15" t="s">
        <v>306</v>
      </c>
      <c r="G37" s="32"/>
      <c r="H37" s="5"/>
      <c r="I37" s="5"/>
      <c r="J37" s="5"/>
    </row>
    <row r="38" spans="1:10" ht="20" x14ac:dyDescent="0.35">
      <c r="A38" s="4" t="s">
        <v>104</v>
      </c>
      <c r="B38" s="5" t="s">
        <v>406</v>
      </c>
      <c r="C38" s="5"/>
      <c r="D38" s="5"/>
      <c r="E38" s="5"/>
      <c r="F38" s="15" t="s">
        <v>306</v>
      </c>
      <c r="G38" s="32"/>
      <c r="H38" s="5"/>
      <c r="I38" s="5"/>
      <c r="J38" s="5"/>
    </row>
    <row r="39" spans="1:10" x14ac:dyDescent="0.35">
      <c r="A39" s="4" t="s">
        <v>105</v>
      </c>
      <c r="B39" s="5" t="s">
        <v>407</v>
      </c>
      <c r="C39" s="5"/>
      <c r="D39" s="5"/>
      <c r="E39" s="5"/>
      <c r="F39" s="15" t="s">
        <v>306</v>
      </c>
      <c r="G39" s="32"/>
      <c r="H39" s="5"/>
      <c r="I39" s="5"/>
      <c r="J39" s="5"/>
    </row>
    <row r="40" spans="1:10" x14ac:dyDescent="0.35">
      <c r="A40" s="4" t="s">
        <v>106</v>
      </c>
      <c r="B40" s="5" t="s">
        <v>408</v>
      </c>
      <c r="C40" s="5"/>
      <c r="D40" s="5"/>
      <c r="E40" s="5"/>
      <c r="F40" s="15" t="s">
        <v>306</v>
      </c>
      <c r="G40" s="32"/>
      <c r="H40" s="5"/>
      <c r="I40" s="5"/>
      <c r="J40" s="5"/>
    </row>
    <row r="41" spans="1:10" x14ac:dyDescent="0.35">
      <c r="A41" s="4" t="s">
        <v>107</v>
      </c>
      <c r="B41" s="5" t="s">
        <v>409</v>
      </c>
      <c r="C41" s="5"/>
      <c r="D41" s="5"/>
      <c r="E41" s="5"/>
      <c r="F41" s="15" t="s">
        <v>306</v>
      </c>
      <c r="G41" s="32"/>
      <c r="H41" s="5"/>
      <c r="I41" s="5"/>
      <c r="J41" s="5"/>
    </row>
    <row r="42" spans="1:10" x14ac:dyDescent="0.35">
      <c r="A42" s="4" t="s">
        <v>108</v>
      </c>
      <c r="B42" s="5" t="s">
        <v>410</v>
      </c>
      <c r="C42" s="5"/>
      <c r="D42" s="5"/>
      <c r="E42" s="5"/>
      <c r="F42" s="15" t="s">
        <v>306</v>
      </c>
      <c r="G42" s="32"/>
      <c r="H42" s="5"/>
      <c r="I42" s="5"/>
      <c r="J42" s="5"/>
    </row>
    <row r="43" spans="1:10" x14ac:dyDescent="0.35">
      <c r="A43" s="4" t="s">
        <v>109</v>
      </c>
      <c r="B43" s="5" t="s">
        <v>411</v>
      </c>
      <c r="C43" s="5"/>
      <c r="D43" s="5"/>
      <c r="E43" s="5"/>
      <c r="F43" s="15" t="s">
        <v>306</v>
      </c>
      <c r="G43" s="32"/>
      <c r="H43" s="5"/>
      <c r="I43" s="5"/>
      <c r="J43" s="5"/>
    </row>
    <row r="44" spans="1:10" x14ac:dyDescent="0.35">
      <c r="A44" s="4" t="s">
        <v>110</v>
      </c>
      <c r="B44" s="5" t="s">
        <v>412</v>
      </c>
      <c r="C44" s="5"/>
      <c r="D44" s="5"/>
      <c r="E44" s="5"/>
      <c r="F44" s="15" t="s">
        <v>306</v>
      </c>
      <c r="G44" s="32"/>
      <c r="H44" s="5"/>
      <c r="I44" s="5"/>
      <c r="J44" s="5"/>
    </row>
    <row r="45" spans="1:10" ht="20" x14ac:dyDescent="0.35">
      <c r="A45" s="4" t="s">
        <v>111</v>
      </c>
      <c r="B45" s="5" t="s">
        <v>444</v>
      </c>
      <c r="C45" s="5"/>
      <c r="D45" s="5"/>
      <c r="E45" s="5"/>
      <c r="F45" s="15" t="s">
        <v>306</v>
      </c>
      <c r="G45" s="32"/>
      <c r="H45" s="5"/>
      <c r="I45" s="5"/>
      <c r="J45" s="5"/>
    </row>
    <row r="46" spans="1:10" x14ac:dyDescent="0.35">
      <c r="A46" s="4" t="s">
        <v>112</v>
      </c>
      <c r="B46" s="5" t="s">
        <v>445</v>
      </c>
      <c r="C46" s="5"/>
      <c r="D46" s="5"/>
      <c r="E46" s="5"/>
      <c r="F46" s="15" t="s">
        <v>306</v>
      </c>
      <c r="G46" s="32"/>
      <c r="H46" s="5"/>
      <c r="I46" s="5"/>
      <c r="J46" s="5"/>
    </row>
    <row r="47" spans="1:10" ht="20" x14ac:dyDescent="0.35">
      <c r="A47" s="4" t="s">
        <v>113</v>
      </c>
      <c r="B47" s="5" t="s">
        <v>85</v>
      </c>
      <c r="C47" s="5"/>
      <c r="D47" s="5"/>
      <c r="E47" s="5"/>
      <c r="F47" s="15" t="s">
        <v>306</v>
      </c>
      <c r="G47" s="32"/>
      <c r="H47" s="5"/>
      <c r="I47" s="5"/>
      <c r="J47" s="5"/>
    </row>
    <row r="48" spans="1:10" ht="30" x14ac:dyDescent="0.35">
      <c r="A48" s="4" t="s">
        <v>114</v>
      </c>
      <c r="B48" s="5" t="s">
        <v>446</v>
      </c>
      <c r="C48" s="5"/>
      <c r="D48" s="5"/>
      <c r="E48" s="5"/>
      <c r="F48" s="15" t="s">
        <v>306</v>
      </c>
      <c r="G48" s="32"/>
      <c r="H48" s="5"/>
      <c r="I48" s="5"/>
      <c r="J48" s="5"/>
    </row>
    <row r="49" spans="1:10" ht="20" x14ac:dyDescent="0.35">
      <c r="A49" s="4" t="s">
        <v>115</v>
      </c>
      <c r="B49" s="5" t="s">
        <v>447</v>
      </c>
      <c r="C49" s="5"/>
      <c r="D49" s="5"/>
      <c r="E49" s="5"/>
      <c r="F49" s="15" t="s">
        <v>306</v>
      </c>
      <c r="G49" s="32"/>
      <c r="H49" s="5"/>
      <c r="I49" s="5"/>
      <c r="J49" s="5"/>
    </row>
    <row r="50" spans="1:10" ht="20" x14ac:dyDescent="0.35">
      <c r="A50" s="4" t="s">
        <v>116</v>
      </c>
      <c r="B50" s="5" t="s">
        <v>86</v>
      </c>
      <c r="C50" s="5"/>
      <c r="D50" s="5"/>
      <c r="E50" s="5"/>
      <c r="F50" s="15" t="s">
        <v>306</v>
      </c>
      <c r="G50" s="32"/>
      <c r="H50" s="5"/>
      <c r="I50" s="5"/>
      <c r="J50" s="5"/>
    </row>
    <row r="51" spans="1:10" ht="20" x14ac:dyDescent="0.35">
      <c r="A51" s="4" t="s">
        <v>117</v>
      </c>
      <c r="B51" s="5" t="s">
        <v>448</v>
      </c>
      <c r="C51" s="5"/>
      <c r="D51" s="5"/>
      <c r="E51" s="5"/>
      <c r="F51" s="15" t="s">
        <v>306</v>
      </c>
      <c r="G51" s="32"/>
      <c r="H51" s="5"/>
      <c r="I51" s="5"/>
      <c r="J51" s="5"/>
    </row>
    <row r="52" spans="1:10" ht="20" x14ac:dyDescent="0.35">
      <c r="A52" s="4" t="s">
        <v>334</v>
      </c>
      <c r="B52" s="5" t="s">
        <v>449</v>
      </c>
      <c r="C52" s="5"/>
      <c r="D52" s="5"/>
      <c r="E52" s="5"/>
      <c r="F52" s="15" t="s">
        <v>306</v>
      </c>
      <c r="G52" s="32"/>
      <c r="H52" s="5"/>
      <c r="I52" s="5"/>
      <c r="J52" s="5"/>
    </row>
    <row r="53" spans="1:10" x14ac:dyDescent="0.35">
      <c r="A53" s="9">
        <v>3.5</v>
      </c>
      <c r="B53" s="47" t="s">
        <v>130</v>
      </c>
      <c r="C53" s="38"/>
      <c r="D53" s="38"/>
      <c r="E53" s="38"/>
      <c r="F53" s="38"/>
      <c r="G53" s="38"/>
      <c r="H53" s="38"/>
      <c r="I53" s="38"/>
      <c r="J53" s="39"/>
    </row>
    <row r="54" spans="1:10" x14ac:dyDescent="0.35">
      <c r="A54" s="4" t="s">
        <v>119</v>
      </c>
      <c r="B54" s="5" t="s">
        <v>118</v>
      </c>
      <c r="C54" s="5"/>
      <c r="D54" s="5"/>
      <c r="E54" s="5"/>
      <c r="F54" s="15" t="s">
        <v>306</v>
      </c>
      <c r="G54" s="32"/>
      <c r="H54" s="5"/>
      <c r="I54" s="5"/>
      <c r="J54" s="5"/>
    </row>
    <row r="55" spans="1:10" ht="20" x14ac:dyDescent="0.35">
      <c r="A55" s="4" t="s">
        <v>120</v>
      </c>
      <c r="B55" s="5" t="s">
        <v>311</v>
      </c>
      <c r="C55" s="5"/>
      <c r="D55" s="5"/>
      <c r="E55" s="5"/>
      <c r="F55" s="15" t="s">
        <v>306</v>
      </c>
      <c r="G55" s="32"/>
      <c r="H55" s="5"/>
      <c r="I55" s="5"/>
      <c r="J55" s="5"/>
    </row>
    <row r="56" spans="1:10" ht="30" x14ac:dyDescent="0.35">
      <c r="A56" s="4" t="s">
        <v>121</v>
      </c>
      <c r="B56" s="5" t="s">
        <v>414</v>
      </c>
      <c r="C56" s="5"/>
      <c r="D56" s="5"/>
      <c r="E56" s="5"/>
      <c r="F56" s="15" t="s">
        <v>306</v>
      </c>
      <c r="G56" s="32"/>
      <c r="H56" s="5"/>
      <c r="I56" s="5"/>
      <c r="J56" s="5"/>
    </row>
    <row r="57" spans="1:10" ht="20" x14ac:dyDescent="0.35">
      <c r="A57" s="4" t="s">
        <v>122</v>
      </c>
      <c r="B57" s="5" t="s">
        <v>413</v>
      </c>
      <c r="C57" s="5"/>
      <c r="D57" s="5"/>
      <c r="E57" s="5"/>
      <c r="F57" s="15" t="s">
        <v>306</v>
      </c>
      <c r="G57" s="32"/>
      <c r="H57" s="5"/>
      <c r="I57" s="5"/>
      <c r="J57" s="5"/>
    </row>
    <row r="58" spans="1:10" ht="30" x14ac:dyDescent="0.35">
      <c r="A58" s="4" t="s">
        <v>123</v>
      </c>
      <c r="B58" s="5" t="s">
        <v>554</v>
      </c>
      <c r="C58" s="5"/>
      <c r="D58" s="5"/>
      <c r="E58" s="5"/>
      <c r="F58" s="15" t="s">
        <v>306</v>
      </c>
      <c r="G58" s="32"/>
      <c r="H58" s="5"/>
      <c r="I58" s="5"/>
      <c r="J58" s="5"/>
    </row>
    <row r="59" spans="1:10" ht="30" x14ac:dyDescent="0.35">
      <c r="A59" s="4" t="s">
        <v>124</v>
      </c>
      <c r="B59" s="5" t="s">
        <v>415</v>
      </c>
      <c r="C59" s="5"/>
      <c r="D59" s="5"/>
      <c r="E59" s="5"/>
      <c r="F59" s="15" t="s">
        <v>306</v>
      </c>
      <c r="G59" s="32"/>
      <c r="H59" s="5"/>
      <c r="I59" s="5"/>
      <c r="J59" s="5"/>
    </row>
    <row r="60" spans="1:10" ht="20" x14ac:dyDescent="0.35">
      <c r="A60" s="4" t="s">
        <v>125</v>
      </c>
      <c r="B60" s="5" t="s">
        <v>416</v>
      </c>
      <c r="C60" s="5"/>
      <c r="D60" s="5"/>
      <c r="E60" s="5"/>
      <c r="F60" s="15" t="s">
        <v>306</v>
      </c>
      <c r="G60" s="32"/>
      <c r="H60" s="5"/>
      <c r="I60" s="5"/>
      <c r="J60" s="5"/>
    </row>
    <row r="61" spans="1:10" ht="20" x14ac:dyDescent="0.35">
      <c r="A61" s="4" t="s">
        <v>126</v>
      </c>
      <c r="B61" s="5" t="s">
        <v>417</v>
      </c>
      <c r="C61" s="5"/>
      <c r="D61" s="5"/>
      <c r="E61" s="5"/>
      <c r="F61" s="15" t="s">
        <v>306</v>
      </c>
      <c r="G61" s="32"/>
      <c r="H61" s="5"/>
      <c r="I61" s="5"/>
      <c r="J61" s="5"/>
    </row>
    <row r="62" spans="1:10" ht="20" x14ac:dyDescent="0.35">
      <c r="A62" s="4" t="s">
        <v>500</v>
      </c>
      <c r="B62" s="5" t="s">
        <v>418</v>
      </c>
      <c r="C62" s="5"/>
      <c r="D62" s="5"/>
      <c r="E62" s="5"/>
      <c r="F62" s="15" t="s">
        <v>306</v>
      </c>
      <c r="G62" s="32"/>
      <c r="H62" s="5"/>
      <c r="I62" s="5"/>
      <c r="J62" s="5"/>
    </row>
    <row r="63" spans="1:10" ht="20" x14ac:dyDescent="0.35">
      <c r="A63" s="4" t="s">
        <v>127</v>
      </c>
      <c r="B63" s="5" t="s">
        <v>555</v>
      </c>
      <c r="C63" s="5"/>
      <c r="D63" s="5"/>
      <c r="E63" s="5"/>
      <c r="F63" s="15" t="s">
        <v>306</v>
      </c>
      <c r="G63" s="32"/>
      <c r="H63" s="5"/>
      <c r="I63" s="5"/>
      <c r="J63" s="5"/>
    </row>
    <row r="64" spans="1:10" ht="20" x14ac:dyDescent="0.35">
      <c r="A64" s="4" t="s">
        <v>128</v>
      </c>
      <c r="B64" s="5" t="s">
        <v>419</v>
      </c>
      <c r="C64" s="5"/>
      <c r="D64" s="5"/>
      <c r="E64" s="5"/>
      <c r="F64" s="15" t="s">
        <v>306</v>
      </c>
      <c r="G64" s="32"/>
      <c r="H64" s="5"/>
      <c r="I64" s="5"/>
      <c r="J64" s="5"/>
    </row>
    <row r="65" spans="1:10" ht="20" x14ac:dyDescent="0.35">
      <c r="A65" s="4" t="s">
        <v>129</v>
      </c>
      <c r="B65" s="5" t="s">
        <v>420</v>
      </c>
      <c r="C65" s="5"/>
      <c r="D65" s="5"/>
      <c r="E65" s="5"/>
      <c r="F65" s="15" t="s">
        <v>306</v>
      </c>
      <c r="G65" s="32"/>
      <c r="H65" s="5"/>
      <c r="I65" s="5"/>
      <c r="J65" s="5"/>
    </row>
    <row r="66" spans="1:10" x14ac:dyDescent="0.35">
      <c r="A66" s="9">
        <v>3.6</v>
      </c>
      <c r="B66" s="47" t="s">
        <v>153</v>
      </c>
      <c r="C66" s="38"/>
      <c r="D66" s="38"/>
      <c r="E66" s="38"/>
      <c r="F66" s="38"/>
      <c r="G66" s="38"/>
      <c r="H66" s="38"/>
      <c r="I66" s="38"/>
      <c r="J66" s="39"/>
    </row>
    <row r="67" spans="1:10" x14ac:dyDescent="0.35">
      <c r="A67" s="4" t="s">
        <v>133</v>
      </c>
      <c r="B67" s="5" t="s">
        <v>131</v>
      </c>
      <c r="C67" s="5"/>
      <c r="D67" s="5"/>
      <c r="E67" s="5"/>
      <c r="F67" s="15" t="s">
        <v>306</v>
      </c>
      <c r="G67" s="32"/>
      <c r="H67" s="5"/>
      <c r="I67" s="5"/>
      <c r="J67" s="5"/>
    </row>
    <row r="68" spans="1:10" ht="20" x14ac:dyDescent="0.35">
      <c r="A68" s="4" t="s">
        <v>134</v>
      </c>
      <c r="B68" s="5" t="s">
        <v>450</v>
      </c>
      <c r="C68" s="5"/>
      <c r="D68" s="5"/>
      <c r="E68" s="5"/>
      <c r="F68" s="15" t="s">
        <v>306</v>
      </c>
      <c r="G68" s="32"/>
      <c r="H68" s="5"/>
      <c r="I68" s="5"/>
      <c r="J68" s="5"/>
    </row>
    <row r="69" spans="1:10" ht="20" x14ac:dyDescent="0.35">
      <c r="A69" s="4" t="s">
        <v>135</v>
      </c>
      <c r="B69" s="5" t="s">
        <v>132</v>
      </c>
      <c r="C69" s="5"/>
      <c r="D69" s="5"/>
      <c r="E69" s="5"/>
      <c r="F69" s="15" t="s">
        <v>306</v>
      </c>
      <c r="G69" s="32"/>
      <c r="H69" s="5"/>
      <c r="I69" s="5"/>
      <c r="J69" s="5"/>
    </row>
    <row r="70" spans="1:10" ht="20" x14ac:dyDescent="0.35">
      <c r="A70" s="4" t="s">
        <v>136</v>
      </c>
      <c r="B70" s="5" t="s">
        <v>451</v>
      </c>
      <c r="C70" s="5"/>
      <c r="D70" s="5"/>
      <c r="E70" s="5"/>
      <c r="F70" s="15" t="s">
        <v>306</v>
      </c>
      <c r="G70" s="32"/>
      <c r="H70" s="5"/>
      <c r="I70" s="5"/>
      <c r="J70" s="5"/>
    </row>
    <row r="71" spans="1:10" ht="20" x14ac:dyDescent="0.35">
      <c r="A71" s="4" t="s">
        <v>137</v>
      </c>
      <c r="B71" s="5" t="s">
        <v>452</v>
      </c>
      <c r="C71" s="5"/>
      <c r="D71" s="5"/>
      <c r="E71" s="5"/>
      <c r="F71" s="15" t="s">
        <v>306</v>
      </c>
      <c r="G71" s="32"/>
      <c r="H71" s="5"/>
      <c r="I71" s="5"/>
      <c r="J71" s="5"/>
    </row>
    <row r="72" spans="1:10" ht="20" x14ac:dyDescent="0.35">
      <c r="A72" s="4" t="s">
        <v>335</v>
      </c>
      <c r="B72" s="5" t="s">
        <v>453</v>
      </c>
      <c r="C72" s="5"/>
      <c r="D72" s="5"/>
      <c r="E72" s="5"/>
      <c r="F72" s="15" t="s">
        <v>306</v>
      </c>
      <c r="G72" s="32"/>
      <c r="H72" s="5"/>
      <c r="I72" s="5"/>
      <c r="J72" s="5"/>
    </row>
    <row r="73" spans="1:10" x14ac:dyDescent="0.35">
      <c r="A73" s="9">
        <v>3.7</v>
      </c>
      <c r="B73" s="37" t="s">
        <v>154</v>
      </c>
      <c r="C73" s="40"/>
      <c r="D73" s="40"/>
      <c r="E73" s="40"/>
      <c r="F73" s="41"/>
      <c r="G73" s="41"/>
      <c r="H73" s="40"/>
      <c r="I73" s="40"/>
      <c r="J73" s="42"/>
    </row>
    <row r="74" spans="1:10" ht="20" x14ac:dyDescent="0.35">
      <c r="A74" s="4" t="s">
        <v>144</v>
      </c>
      <c r="B74" s="5" t="s">
        <v>138</v>
      </c>
      <c r="C74" s="5"/>
      <c r="D74" s="5"/>
      <c r="E74" s="5"/>
      <c r="F74" s="15" t="s">
        <v>306</v>
      </c>
      <c r="G74" s="32"/>
      <c r="H74" s="5"/>
      <c r="I74" s="5"/>
      <c r="J74" s="5"/>
    </row>
    <row r="75" spans="1:10" ht="30" x14ac:dyDescent="0.35">
      <c r="A75" s="4" t="s">
        <v>145</v>
      </c>
      <c r="B75" s="5" t="s">
        <v>454</v>
      </c>
      <c r="C75" s="5"/>
      <c r="D75" s="5"/>
      <c r="E75" s="5"/>
      <c r="F75" s="15" t="s">
        <v>306</v>
      </c>
      <c r="G75" s="32"/>
      <c r="H75" s="5"/>
      <c r="I75" s="5"/>
      <c r="J75" s="5"/>
    </row>
    <row r="76" spans="1:10" ht="20" x14ac:dyDescent="0.35">
      <c r="A76" s="4" t="s">
        <v>146</v>
      </c>
      <c r="B76" s="5" t="s">
        <v>421</v>
      </c>
      <c r="C76" s="5"/>
      <c r="D76" s="5"/>
      <c r="E76" s="5"/>
      <c r="F76" s="15" t="s">
        <v>306</v>
      </c>
      <c r="G76" s="32"/>
      <c r="H76" s="5"/>
      <c r="I76" s="5"/>
      <c r="J76" s="5"/>
    </row>
    <row r="77" spans="1:10" ht="20" x14ac:dyDescent="0.35">
      <c r="A77" s="4" t="s">
        <v>147</v>
      </c>
      <c r="B77" s="5" t="s">
        <v>139</v>
      </c>
      <c r="C77" s="5"/>
      <c r="D77" s="5"/>
      <c r="E77" s="5"/>
      <c r="F77" s="15" t="s">
        <v>306</v>
      </c>
      <c r="G77" s="32"/>
      <c r="H77" s="5"/>
      <c r="I77" s="5"/>
      <c r="J77" s="5"/>
    </row>
    <row r="78" spans="1:10" ht="20" x14ac:dyDescent="0.35">
      <c r="A78" s="4" t="s">
        <v>148</v>
      </c>
      <c r="B78" s="5" t="s">
        <v>140</v>
      </c>
      <c r="C78" s="5"/>
      <c r="D78" s="5"/>
      <c r="E78" s="5"/>
      <c r="F78" s="15" t="s">
        <v>306</v>
      </c>
      <c r="G78" s="32"/>
      <c r="H78" s="5"/>
      <c r="I78" s="5"/>
      <c r="J78" s="5"/>
    </row>
    <row r="79" spans="1:10" ht="20" x14ac:dyDescent="0.35">
      <c r="A79" s="4" t="s">
        <v>149</v>
      </c>
      <c r="B79" s="5" t="s">
        <v>141</v>
      </c>
      <c r="C79" s="5"/>
      <c r="D79" s="5"/>
      <c r="E79" s="5"/>
      <c r="F79" s="15" t="s">
        <v>306</v>
      </c>
      <c r="G79" s="32"/>
      <c r="H79" s="5"/>
      <c r="I79" s="5"/>
      <c r="J79" s="5"/>
    </row>
    <row r="80" spans="1:10" ht="20" x14ac:dyDescent="0.35">
      <c r="A80" s="4" t="s">
        <v>150</v>
      </c>
      <c r="B80" s="5" t="s">
        <v>422</v>
      </c>
      <c r="C80" s="5"/>
      <c r="D80" s="5"/>
      <c r="E80" s="5"/>
      <c r="F80" s="15" t="s">
        <v>306</v>
      </c>
      <c r="G80" s="32"/>
      <c r="H80" s="5"/>
      <c r="I80" s="5"/>
      <c r="J80" s="5"/>
    </row>
    <row r="81" spans="1:10" ht="20" x14ac:dyDescent="0.35">
      <c r="A81" s="4" t="s">
        <v>151</v>
      </c>
      <c r="B81" s="5" t="s">
        <v>142</v>
      </c>
      <c r="C81" s="5"/>
      <c r="D81" s="5"/>
      <c r="E81" s="5"/>
      <c r="F81" s="15" t="s">
        <v>306</v>
      </c>
      <c r="G81" s="32"/>
      <c r="H81" s="5"/>
      <c r="I81" s="5"/>
      <c r="J81" s="5"/>
    </row>
    <row r="82" spans="1:10" ht="20" x14ac:dyDescent="0.35">
      <c r="A82" s="4" t="s">
        <v>152</v>
      </c>
      <c r="B82" s="5" t="s">
        <v>143</v>
      </c>
      <c r="C82" s="5"/>
      <c r="D82" s="5"/>
      <c r="E82" s="5"/>
      <c r="F82" s="15" t="s">
        <v>306</v>
      </c>
      <c r="G82" s="32"/>
      <c r="H82" s="5"/>
      <c r="I82" s="5"/>
      <c r="J82" s="5"/>
    </row>
    <row r="83" spans="1:10" ht="20" x14ac:dyDescent="0.35">
      <c r="A83" s="4" t="s">
        <v>336</v>
      </c>
      <c r="B83" s="5" t="s">
        <v>455</v>
      </c>
      <c r="C83" s="5"/>
      <c r="D83" s="5"/>
      <c r="E83" s="5"/>
      <c r="F83" s="15" t="s">
        <v>306</v>
      </c>
      <c r="G83" s="32"/>
      <c r="H83" s="5"/>
      <c r="I83" s="5"/>
      <c r="J83" s="5"/>
    </row>
    <row r="84" spans="1:10" x14ac:dyDescent="0.35">
      <c r="A84" s="9">
        <v>3.8</v>
      </c>
      <c r="B84" s="37" t="s">
        <v>155</v>
      </c>
      <c r="C84" s="40"/>
      <c r="D84" s="40"/>
      <c r="E84" s="40"/>
      <c r="F84" s="41"/>
      <c r="G84" s="41"/>
      <c r="H84" s="40"/>
      <c r="I84" s="40"/>
      <c r="J84" s="42"/>
    </row>
    <row r="85" spans="1:10" x14ac:dyDescent="0.35">
      <c r="A85" s="4" t="s">
        <v>158</v>
      </c>
      <c r="B85" s="5" t="s">
        <v>157</v>
      </c>
      <c r="C85" s="5"/>
      <c r="D85" s="5"/>
      <c r="E85" s="5"/>
      <c r="F85" s="15" t="s">
        <v>306</v>
      </c>
      <c r="G85" s="32"/>
      <c r="H85" s="5"/>
      <c r="I85" s="5"/>
      <c r="J85" s="5"/>
    </row>
    <row r="86" spans="1:10" ht="20" x14ac:dyDescent="0.35">
      <c r="A86" s="4" t="s">
        <v>159</v>
      </c>
      <c r="B86" s="5" t="s">
        <v>423</v>
      </c>
      <c r="C86" s="5"/>
      <c r="D86" s="5"/>
      <c r="E86" s="5"/>
      <c r="F86" s="15" t="s">
        <v>306</v>
      </c>
      <c r="G86" s="32"/>
      <c r="H86" s="5"/>
      <c r="I86" s="5"/>
      <c r="J86" s="5"/>
    </row>
    <row r="87" spans="1:10" ht="20" x14ac:dyDescent="0.35">
      <c r="A87" s="4" t="s">
        <v>337</v>
      </c>
      <c r="B87" s="5" t="s">
        <v>501</v>
      </c>
      <c r="C87" s="5"/>
      <c r="D87" s="5"/>
      <c r="E87" s="5"/>
      <c r="F87" s="15" t="s">
        <v>306</v>
      </c>
      <c r="G87" s="32"/>
      <c r="H87" s="5"/>
      <c r="I87" s="5"/>
      <c r="J87" s="5"/>
    </row>
    <row r="88" spans="1:10" x14ac:dyDescent="0.35">
      <c r="A88" s="9">
        <v>3.9</v>
      </c>
      <c r="B88" s="37" t="s">
        <v>156</v>
      </c>
      <c r="C88" s="40"/>
      <c r="D88" s="40"/>
      <c r="E88" s="40"/>
      <c r="F88" s="41"/>
      <c r="G88" s="41"/>
      <c r="H88" s="40"/>
      <c r="I88" s="40"/>
      <c r="J88" s="42"/>
    </row>
    <row r="89" spans="1:10" ht="20" x14ac:dyDescent="0.35">
      <c r="A89" s="4" t="s">
        <v>162</v>
      </c>
      <c r="B89" s="5" t="s">
        <v>456</v>
      </c>
      <c r="C89" s="5"/>
      <c r="D89" s="5"/>
      <c r="E89" s="5"/>
      <c r="F89" s="15" t="s">
        <v>306</v>
      </c>
      <c r="G89" s="32"/>
      <c r="H89" s="5"/>
      <c r="I89" s="5"/>
      <c r="J89" s="5"/>
    </row>
    <row r="90" spans="1:10" x14ac:dyDescent="0.35">
      <c r="A90" s="4" t="s">
        <v>163</v>
      </c>
      <c r="B90" s="5" t="s">
        <v>160</v>
      </c>
      <c r="C90" s="5"/>
      <c r="D90" s="5"/>
      <c r="E90" s="5"/>
      <c r="F90" s="15" t="s">
        <v>306</v>
      </c>
      <c r="G90" s="32"/>
      <c r="H90" s="5"/>
      <c r="I90" s="5"/>
      <c r="J90" s="5"/>
    </row>
    <row r="91" spans="1:10" ht="20" x14ac:dyDescent="0.35">
      <c r="A91" s="4" t="s">
        <v>164</v>
      </c>
      <c r="B91" s="5" t="s">
        <v>502</v>
      </c>
      <c r="C91" s="5"/>
      <c r="D91" s="5"/>
      <c r="E91" s="5"/>
      <c r="F91" s="15" t="s">
        <v>306</v>
      </c>
      <c r="G91" s="32"/>
      <c r="H91" s="5"/>
      <c r="I91" s="5"/>
      <c r="J91" s="5"/>
    </row>
    <row r="92" spans="1:10" ht="20" x14ac:dyDescent="0.35">
      <c r="A92" s="4" t="s">
        <v>165</v>
      </c>
      <c r="B92" s="5" t="s">
        <v>457</v>
      </c>
      <c r="C92" s="5"/>
      <c r="D92" s="5"/>
      <c r="E92" s="5"/>
      <c r="F92" s="15" t="s">
        <v>306</v>
      </c>
      <c r="G92" s="32"/>
      <c r="H92" s="5"/>
      <c r="I92" s="5"/>
      <c r="J92" s="5"/>
    </row>
    <row r="93" spans="1:10" x14ac:dyDescent="0.35">
      <c r="A93" s="4" t="s">
        <v>166</v>
      </c>
      <c r="B93" s="5" t="s">
        <v>161</v>
      </c>
      <c r="C93" s="5"/>
      <c r="D93" s="5"/>
      <c r="E93" s="5"/>
      <c r="F93" s="15" t="s">
        <v>306</v>
      </c>
      <c r="G93" s="32"/>
      <c r="H93" s="5"/>
      <c r="I93" s="5"/>
      <c r="J93" s="5"/>
    </row>
    <row r="94" spans="1:10" ht="20" x14ac:dyDescent="0.35">
      <c r="A94" s="4" t="s">
        <v>167</v>
      </c>
      <c r="B94" s="5" t="s">
        <v>503</v>
      </c>
      <c r="C94" s="5"/>
      <c r="D94" s="5"/>
      <c r="E94" s="5"/>
      <c r="F94" s="15" t="s">
        <v>306</v>
      </c>
      <c r="G94" s="32"/>
      <c r="H94" s="5"/>
      <c r="I94" s="5"/>
      <c r="J94" s="5"/>
    </row>
    <row r="95" spans="1:10" ht="20" x14ac:dyDescent="0.35">
      <c r="A95" s="4" t="s">
        <v>338</v>
      </c>
      <c r="B95" s="5" t="s">
        <v>458</v>
      </c>
      <c r="C95" s="5"/>
      <c r="D95" s="5"/>
      <c r="E95" s="5"/>
      <c r="F95" s="15" t="s">
        <v>306</v>
      </c>
      <c r="G95" s="32"/>
      <c r="H95" s="5"/>
      <c r="I95" s="5"/>
      <c r="J95" s="5"/>
    </row>
  </sheetData>
  <mergeCells count="1">
    <mergeCell ref="A1:B1"/>
  </mergeCells>
  <phoneticPr fontId="3" type="noConversion"/>
  <conditionalFormatting sqref="F4:G5 F7:G10 F20:G52">
    <cfRule type="expression" dxfId="35" priority="9">
      <formula>IF(F4="Partial",1,0)</formula>
    </cfRule>
    <cfRule type="expression" dxfId="34" priority="10">
      <formula>IF(F4="No",1,0)</formula>
    </cfRule>
    <cfRule type="expression" dxfId="33" priority="11">
      <formula>IF(F4="Not Assessed",1,0)</formula>
    </cfRule>
    <cfRule type="expression" dxfId="32" priority="12">
      <formula>IF(F4="Yes",1,0)</formula>
    </cfRule>
  </conditionalFormatting>
  <conditionalFormatting sqref="F12:G18 F54:G65">
    <cfRule type="expression" dxfId="31" priority="13">
      <formula>IF(F12="Partial",1,0)</formula>
    </cfRule>
    <cfRule type="expression" dxfId="30" priority="14">
      <formula>IF(F12="No",1,0)</formula>
    </cfRule>
    <cfRule type="expression" dxfId="29" priority="15">
      <formula>IF(F12="Not Assessed",1,0)</formula>
    </cfRule>
    <cfRule type="expression" dxfId="28" priority="16">
      <formula>IF(F12="Yes",1,0)</formula>
    </cfRule>
  </conditionalFormatting>
  <conditionalFormatting sqref="F67:G95">
    <cfRule type="expression" dxfId="27" priority="1">
      <formula>IF(F67="Partial",1,0)</formula>
    </cfRule>
    <cfRule type="expression" dxfId="26" priority="2">
      <formula>IF(F67="No",1,0)</formula>
    </cfRule>
    <cfRule type="expression" dxfId="25" priority="3">
      <formula>IF(F67="Not Assessed",1,0)</formula>
    </cfRule>
    <cfRule type="expression" dxfId="24" priority="4">
      <formula>IF(F67="Yes",1,0)</formula>
    </cfRule>
  </conditionalFormatting>
  <dataValidations count="1">
    <dataValidation type="list" allowBlank="1" showInputMessage="1" showErrorMessage="1" sqref="F4:F95" xr:uid="{92720B30-33AE-4BCC-B621-C62ECDD31FBF}">
      <formula1>"Not Assessed, No, Partial, Yes"</formula1>
    </dataValidation>
  </dataValidations>
  <pageMargins left="0.70866141732283472" right="0.70866141732283472" top="0.74803149606299213" bottom="0.74803149606299213" header="0.31496062992125984" footer="0.31496062992125984"/>
  <pageSetup paperSize="9" scale="69" fitToHeight="0" orientation="landscape" horizontalDpi="30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53F54-A314-41F0-9DF1-67C711CF4E94}">
  <sheetPr>
    <pageSetUpPr fitToPage="1"/>
  </sheetPr>
  <dimension ref="A1:J21"/>
  <sheetViews>
    <sheetView topLeftCell="C1" zoomScale="160" zoomScaleNormal="160" workbookViewId="0">
      <pane ySplit="2" topLeftCell="A3" activePane="bottomLeft" state="frozen"/>
      <selection pane="bottomLeft" activeCell="G6" sqref="G6"/>
    </sheetView>
  </sheetViews>
  <sheetFormatPr defaultColWidth="9.08984375" defaultRowHeight="14.5" x14ac:dyDescent="0.35"/>
  <cols>
    <col min="1" max="1" width="7.08984375" style="1" customWidth="1"/>
    <col min="2" max="2" width="61.90625" style="1" customWidth="1"/>
    <col min="3" max="3" width="6.6328125" style="1" customWidth="1"/>
    <col min="4" max="4" width="7.54296875" style="1" customWidth="1"/>
    <col min="5" max="5" width="7.453125" style="1" customWidth="1"/>
    <col min="6" max="6" width="13.36328125" style="2" customWidth="1"/>
    <col min="7" max="7" width="37.453125" style="2" customWidth="1"/>
    <col min="8" max="8" width="31.6328125" style="1" customWidth="1"/>
    <col min="9" max="9" width="10" style="1" customWidth="1"/>
    <col min="10" max="10" width="11.90625" style="1" customWidth="1"/>
    <col min="11" max="16384" width="9.08984375" style="1"/>
  </cols>
  <sheetData>
    <row r="1" spans="1:10" ht="15" x14ac:dyDescent="0.35">
      <c r="A1" s="73" t="s">
        <v>168</v>
      </c>
      <c r="B1" s="74"/>
      <c r="C1" s="53"/>
      <c r="D1" s="53"/>
      <c r="E1" s="53"/>
      <c r="F1" s="54"/>
      <c r="G1" s="54"/>
      <c r="H1" s="53"/>
      <c r="I1" s="53"/>
      <c r="J1" s="55"/>
    </row>
    <row r="2" spans="1:10" x14ac:dyDescent="0.35">
      <c r="A2" s="56" t="s">
        <v>2</v>
      </c>
      <c r="B2" s="57" t="s">
        <v>36</v>
      </c>
      <c r="C2" s="56" t="s">
        <v>1</v>
      </c>
      <c r="D2" s="56" t="s">
        <v>21</v>
      </c>
      <c r="E2" s="56" t="s">
        <v>0</v>
      </c>
      <c r="F2" s="56" t="s">
        <v>23</v>
      </c>
      <c r="G2" s="56" t="s">
        <v>303</v>
      </c>
      <c r="H2" s="56" t="s">
        <v>22</v>
      </c>
      <c r="I2" s="56" t="s">
        <v>301</v>
      </c>
      <c r="J2" s="56" t="s">
        <v>302</v>
      </c>
    </row>
    <row r="3" spans="1:10" x14ac:dyDescent="0.35">
      <c r="A3" s="9">
        <v>4.0999999999999996</v>
      </c>
      <c r="B3" s="47" t="s">
        <v>462</v>
      </c>
      <c r="C3" s="38"/>
      <c r="D3" s="38"/>
      <c r="E3" s="38"/>
      <c r="F3" s="38"/>
      <c r="G3" s="38"/>
      <c r="H3" s="38"/>
      <c r="I3" s="38"/>
      <c r="J3" s="39"/>
    </row>
    <row r="4" spans="1:10" ht="20" x14ac:dyDescent="0.35">
      <c r="A4" s="4" t="s">
        <v>169</v>
      </c>
      <c r="B4" s="5" t="s">
        <v>463</v>
      </c>
      <c r="C4" s="3"/>
      <c r="D4" s="3"/>
      <c r="E4" s="3"/>
      <c r="F4" s="15" t="s">
        <v>306</v>
      </c>
      <c r="G4" s="32"/>
      <c r="H4" s="3"/>
      <c r="I4" s="3"/>
      <c r="J4" s="3"/>
    </row>
    <row r="5" spans="1:10" ht="30" x14ac:dyDescent="0.35">
      <c r="A5" s="4" t="s">
        <v>175</v>
      </c>
      <c r="B5" s="5" t="s">
        <v>192</v>
      </c>
      <c r="C5" s="5"/>
      <c r="D5" s="5"/>
      <c r="E5" s="5"/>
      <c r="F5" s="15" t="s">
        <v>306</v>
      </c>
      <c r="G5" s="32"/>
      <c r="H5" s="5"/>
      <c r="I5" s="5"/>
      <c r="J5" s="5"/>
    </row>
    <row r="6" spans="1:10" ht="20" x14ac:dyDescent="0.35">
      <c r="A6" s="4" t="s">
        <v>191</v>
      </c>
      <c r="B6" s="5" t="s">
        <v>464</v>
      </c>
      <c r="C6" s="5"/>
      <c r="D6" s="5"/>
      <c r="E6" s="5"/>
      <c r="F6" s="15" t="s">
        <v>306</v>
      </c>
      <c r="G6" s="32"/>
      <c r="H6" s="5"/>
      <c r="I6" s="5"/>
      <c r="J6" s="5"/>
    </row>
    <row r="7" spans="1:10" x14ac:dyDescent="0.35">
      <c r="A7" s="9">
        <v>4.2</v>
      </c>
      <c r="B7" s="47" t="s">
        <v>339</v>
      </c>
      <c r="C7" s="38"/>
      <c r="D7" s="38"/>
      <c r="E7" s="38"/>
      <c r="F7" s="38"/>
      <c r="G7" s="38"/>
      <c r="H7" s="38"/>
      <c r="I7" s="38"/>
      <c r="J7" s="39"/>
    </row>
    <row r="8" spans="1:10" ht="20" x14ac:dyDescent="0.35">
      <c r="A8" s="4" t="s">
        <v>194</v>
      </c>
      <c r="B8" s="5" t="s">
        <v>504</v>
      </c>
      <c r="C8" s="5"/>
      <c r="D8" s="5"/>
      <c r="E8" s="5"/>
      <c r="F8" s="15" t="s">
        <v>306</v>
      </c>
      <c r="G8" s="32"/>
      <c r="H8" s="5"/>
      <c r="I8" s="5"/>
      <c r="J8" s="5"/>
    </row>
    <row r="9" spans="1:10" ht="30" x14ac:dyDescent="0.35">
      <c r="A9" s="4" t="s">
        <v>195</v>
      </c>
      <c r="B9" s="5" t="s">
        <v>193</v>
      </c>
      <c r="C9" s="5"/>
      <c r="D9" s="5"/>
      <c r="E9" s="5"/>
      <c r="F9" s="15" t="s">
        <v>306</v>
      </c>
      <c r="G9" s="32"/>
      <c r="H9" s="5"/>
      <c r="I9" s="5"/>
      <c r="J9" s="5"/>
    </row>
    <row r="10" spans="1:10" ht="20" x14ac:dyDescent="0.35">
      <c r="A10" s="4" t="s">
        <v>340</v>
      </c>
      <c r="B10" s="5" t="s">
        <v>556</v>
      </c>
      <c r="C10" s="5"/>
      <c r="D10" s="5"/>
      <c r="E10" s="5"/>
      <c r="F10" s="15" t="s">
        <v>306</v>
      </c>
      <c r="G10" s="32"/>
      <c r="H10" s="5"/>
      <c r="I10" s="5"/>
      <c r="J10" s="5"/>
    </row>
    <row r="11" spans="1:10" x14ac:dyDescent="0.35">
      <c r="A11" s="9">
        <v>4.3</v>
      </c>
      <c r="B11" s="47" t="s">
        <v>170</v>
      </c>
      <c r="C11" s="38"/>
      <c r="D11" s="38"/>
      <c r="E11" s="38"/>
      <c r="F11" s="38"/>
      <c r="G11" s="38"/>
      <c r="H11" s="38"/>
      <c r="I11" s="38"/>
      <c r="J11" s="39"/>
    </row>
    <row r="12" spans="1:10" ht="30" x14ac:dyDescent="0.35">
      <c r="A12" s="4" t="s">
        <v>196</v>
      </c>
      <c r="B12" s="5" t="s">
        <v>197</v>
      </c>
      <c r="C12" s="5"/>
      <c r="D12" s="5"/>
      <c r="E12" s="5"/>
      <c r="F12" s="15" t="s">
        <v>306</v>
      </c>
      <c r="G12" s="32"/>
      <c r="H12" s="5"/>
      <c r="I12" s="5"/>
      <c r="J12" s="5"/>
    </row>
    <row r="13" spans="1:10" ht="30" x14ac:dyDescent="0.35">
      <c r="A13" s="4" t="s">
        <v>198</v>
      </c>
      <c r="B13" s="5" t="s">
        <v>505</v>
      </c>
      <c r="C13" s="5"/>
      <c r="D13" s="5"/>
      <c r="E13" s="5"/>
      <c r="F13" s="15" t="s">
        <v>306</v>
      </c>
      <c r="G13" s="32"/>
      <c r="H13" s="5"/>
      <c r="I13" s="5"/>
      <c r="J13" s="5"/>
    </row>
    <row r="14" spans="1:10" ht="20" x14ac:dyDescent="0.35">
      <c r="A14" s="4" t="s">
        <v>199</v>
      </c>
      <c r="B14" s="5" t="s">
        <v>506</v>
      </c>
      <c r="C14" s="5"/>
      <c r="D14" s="5"/>
      <c r="E14" s="5"/>
      <c r="F14" s="15" t="s">
        <v>306</v>
      </c>
      <c r="G14" s="32"/>
      <c r="H14" s="5"/>
      <c r="I14" s="5"/>
      <c r="J14" s="5"/>
    </row>
    <row r="15" spans="1:10" ht="20" x14ac:dyDescent="0.35">
      <c r="A15" s="4" t="s">
        <v>200</v>
      </c>
      <c r="B15" s="5" t="s">
        <v>507</v>
      </c>
      <c r="C15" s="5"/>
      <c r="D15" s="5"/>
      <c r="E15" s="5"/>
      <c r="F15" s="15" t="s">
        <v>306</v>
      </c>
      <c r="G15" s="32"/>
      <c r="H15" s="5"/>
      <c r="I15" s="5"/>
      <c r="J15" s="5"/>
    </row>
    <row r="16" spans="1:10" ht="20" x14ac:dyDescent="0.35">
      <c r="A16" s="4" t="s">
        <v>201</v>
      </c>
      <c r="B16" s="5" t="s">
        <v>508</v>
      </c>
      <c r="C16" s="5"/>
      <c r="D16" s="5"/>
      <c r="E16" s="5"/>
      <c r="F16" s="15" t="s">
        <v>306</v>
      </c>
      <c r="G16" s="32"/>
      <c r="H16" s="5"/>
      <c r="I16" s="5"/>
      <c r="J16" s="5"/>
    </row>
    <row r="17" spans="1:10" ht="30" x14ac:dyDescent="0.35">
      <c r="A17" s="4" t="s">
        <v>341</v>
      </c>
      <c r="B17" s="5" t="s">
        <v>557</v>
      </c>
      <c r="C17" s="5"/>
      <c r="D17" s="5"/>
      <c r="E17" s="5"/>
      <c r="F17" s="15" t="s">
        <v>306</v>
      </c>
      <c r="G17" s="32"/>
      <c r="H17" s="5"/>
      <c r="I17" s="5"/>
      <c r="J17" s="5"/>
    </row>
    <row r="18" spans="1:10" x14ac:dyDescent="0.35">
      <c r="A18" s="9">
        <v>4.4000000000000004</v>
      </c>
      <c r="B18" s="47" t="s">
        <v>171</v>
      </c>
      <c r="C18" s="38"/>
      <c r="D18" s="38"/>
      <c r="E18" s="38"/>
      <c r="F18" s="38"/>
      <c r="G18" s="38"/>
      <c r="H18" s="38"/>
      <c r="I18" s="38"/>
      <c r="J18" s="39"/>
    </row>
    <row r="19" spans="1:10" ht="20" x14ac:dyDescent="0.35">
      <c r="A19" s="4" t="s">
        <v>342</v>
      </c>
      <c r="B19" s="5" t="s">
        <v>509</v>
      </c>
      <c r="C19" s="5"/>
      <c r="D19" s="5"/>
      <c r="E19" s="5"/>
      <c r="F19" s="15" t="s">
        <v>306</v>
      </c>
      <c r="G19" s="32"/>
      <c r="H19" s="5"/>
      <c r="I19" s="5"/>
      <c r="J19" s="5"/>
    </row>
    <row r="20" spans="1:10" x14ac:dyDescent="0.35">
      <c r="A20" s="9">
        <v>4.5</v>
      </c>
      <c r="B20" s="47" t="s">
        <v>172</v>
      </c>
      <c r="C20" s="38"/>
      <c r="D20" s="38"/>
      <c r="E20" s="38"/>
      <c r="F20" s="38"/>
      <c r="G20" s="38"/>
      <c r="H20" s="38"/>
      <c r="I20" s="38"/>
      <c r="J20" s="39"/>
    </row>
    <row r="21" spans="1:10" ht="20" x14ac:dyDescent="0.35">
      <c r="A21" s="4" t="s">
        <v>343</v>
      </c>
      <c r="B21" s="5" t="s">
        <v>510</v>
      </c>
      <c r="C21" s="5"/>
      <c r="D21" s="5"/>
      <c r="E21" s="5"/>
      <c r="F21" s="15" t="s">
        <v>306</v>
      </c>
      <c r="G21" s="32"/>
      <c r="H21" s="5"/>
      <c r="I21" s="5"/>
      <c r="J21" s="5"/>
    </row>
  </sheetData>
  <mergeCells count="1">
    <mergeCell ref="A1:B1"/>
  </mergeCells>
  <phoneticPr fontId="3" type="noConversion"/>
  <conditionalFormatting sqref="F4:G6 F12:G17">
    <cfRule type="expression" dxfId="23" priority="5">
      <formula>IF(F4="Partial",1,0)</formula>
    </cfRule>
    <cfRule type="expression" dxfId="22" priority="6">
      <formula>IF(F4="No",1,0)</formula>
    </cfRule>
    <cfRule type="expression" dxfId="21" priority="7">
      <formula>IF(F4="Not Assessed",1,0)</formula>
    </cfRule>
    <cfRule type="expression" dxfId="20" priority="8">
      <formula>IF(F4="Yes",1,0)</formula>
    </cfRule>
  </conditionalFormatting>
  <conditionalFormatting sqref="F8:G10 F19:G19 F21:G21">
    <cfRule type="expression" dxfId="19" priority="1">
      <formula>IF(F8="Partial",1,0)</formula>
    </cfRule>
    <cfRule type="expression" dxfId="18" priority="2">
      <formula>IF(F8="No",1,0)</formula>
    </cfRule>
    <cfRule type="expression" dxfId="17" priority="3">
      <formula>IF(F8="Not Assessed",1,0)</formula>
    </cfRule>
    <cfRule type="expression" dxfId="16" priority="4">
      <formula>IF(F8="Yes",1,0)</formula>
    </cfRule>
  </conditionalFormatting>
  <dataValidations count="1">
    <dataValidation type="list" allowBlank="1" showInputMessage="1" showErrorMessage="1" sqref="F4:F21" xr:uid="{7FECB3E1-DD97-42AD-B4FF-3C11520EDD84}">
      <formula1>"Not Assessed, No, Partial, Yes"</formula1>
    </dataValidation>
  </dataValidations>
  <pageMargins left="0.70866141732283472" right="0.70866141732283472" top="0.74803149606299213" bottom="0.74803149606299213" header="0.31496062992125984" footer="0.31496062992125984"/>
  <pageSetup paperSize="9" scale="69" fitToHeight="0" orientation="landscape" horizontalDpi="300"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9927F-1DC8-486A-9B44-7C59C8F41ADD}">
  <sheetPr>
    <pageSetUpPr fitToPage="1"/>
  </sheetPr>
  <dimension ref="A1:J28"/>
  <sheetViews>
    <sheetView topLeftCell="C1" zoomScale="160" zoomScaleNormal="160" workbookViewId="0">
      <pane ySplit="2" topLeftCell="A3" activePane="bottomLeft" state="frozen"/>
      <selection pane="bottomLeft" activeCell="G7" sqref="G7"/>
    </sheetView>
  </sheetViews>
  <sheetFormatPr defaultColWidth="9.08984375" defaultRowHeight="14.5" x14ac:dyDescent="0.35"/>
  <cols>
    <col min="1" max="1" width="7.08984375" style="1" customWidth="1"/>
    <col min="2" max="2" width="61.90625" style="1" customWidth="1"/>
    <col min="3" max="3" width="6.6328125" style="1" customWidth="1"/>
    <col min="4" max="4" width="7.54296875" style="1" customWidth="1"/>
    <col min="5" max="5" width="7.453125" style="1" customWidth="1"/>
    <col min="6" max="6" width="13.36328125" style="2" customWidth="1"/>
    <col min="7" max="7" width="37.453125" style="2" customWidth="1"/>
    <col min="8" max="8" width="31.6328125" style="1" customWidth="1"/>
    <col min="9" max="9" width="10" style="1" customWidth="1"/>
    <col min="10" max="10" width="11.90625" style="1" customWidth="1"/>
    <col min="11" max="16384" width="9.08984375" style="1"/>
  </cols>
  <sheetData>
    <row r="1" spans="1:10" ht="15" x14ac:dyDescent="0.35">
      <c r="A1" s="73" t="s">
        <v>202</v>
      </c>
      <c r="B1" s="74"/>
      <c r="C1" s="53"/>
      <c r="D1" s="53"/>
      <c r="E1" s="53"/>
      <c r="F1" s="54"/>
      <c r="G1" s="54"/>
      <c r="H1" s="53"/>
      <c r="I1" s="53"/>
      <c r="J1" s="55"/>
    </row>
    <row r="2" spans="1:10" x14ac:dyDescent="0.35">
      <c r="A2" s="56" t="s">
        <v>2</v>
      </c>
      <c r="B2" s="57" t="s">
        <v>36</v>
      </c>
      <c r="C2" s="56" t="s">
        <v>1</v>
      </c>
      <c r="D2" s="56" t="s">
        <v>21</v>
      </c>
      <c r="E2" s="56" t="s">
        <v>0</v>
      </c>
      <c r="F2" s="56" t="s">
        <v>23</v>
      </c>
      <c r="G2" s="56" t="s">
        <v>303</v>
      </c>
      <c r="H2" s="56" t="s">
        <v>22</v>
      </c>
      <c r="I2" s="56" t="s">
        <v>301</v>
      </c>
      <c r="J2" s="56" t="s">
        <v>302</v>
      </c>
    </row>
    <row r="3" spans="1:10" x14ac:dyDescent="0.35">
      <c r="A3" s="9">
        <v>5.0999999999999996</v>
      </c>
      <c r="B3" s="47" t="s">
        <v>173</v>
      </c>
      <c r="C3" s="38"/>
      <c r="D3" s="38"/>
      <c r="E3" s="38"/>
      <c r="F3" s="38"/>
      <c r="G3" s="38"/>
      <c r="H3" s="38"/>
      <c r="I3" s="38"/>
      <c r="J3" s="39"/>
    </row>
    <row r="4" spans="1:10" x14ac:dyDescent="0.35">
      <c r="A4" s="4" t="s">
        <v>203</v>
      </c>
      <c r="B4" s="52" t="s">
        <v>529</v>
      </c>
      <c r="C4" s="3"/>
      <c r="D4" s="3"/>
      <c r="E4" s="3"/>
      <c r="F4" s="15" t="s">
        <v>306</v>
      </c>
      <c r="G4" s="32"/>
      <c r="H4" s="3"/>
      <c r="I4" s="3"/>
      <c r="J4" s="3"/>
    </row>
    <row r="5" spans="1:10" x14ac:dyDescent="0.35">
      <c r="A5" s="4" t="s">
        <v>205</v>
      </c>
      <c r="B5" s="5" t="s">
        <v>511</v>
      </c>
      <c r="C5" s="5"/>
      <c r="D5" s="5"/>
      <c r="E5" s="5"/>
      <c r="F5" s="15" t="s">
        <v>306</v>
      </c>
      <c r="G5" s="32"/>
      <c r="H5" s="5"/>
      <c r="I5" s="5"/>
      <c r="J5" s="5"/>
    </row>
    <row r="6" spans="1:10" ht="20" x14ac:dyDescent="0.35">
      <c r="A6" s="4" t="s">
        <v>206</v>
      </c>
      <c r="B6" s="5" t="s">
        <v>204</v>
      </c>
      <c r="C6" s="5"/>
      <c r="D6" s="5"/>
      <c r="E6" s="5"/>
      <c r="F6" s="15" t="s">
        <v>306</v>
      </c>
      <c r="G6" s="32"/>
      <c r="H6" s="5"/>
      <c r="I6" s="5"/>
      <c r="J6" s="5"/>
    </row>
    <row r="7" spans="1:10" x14ac:dyDescent="0.35">
      <c r="A7" s="4" t="s">
        <v>207</v>
      </c>
      <c r="B7" s="5" t="s">
        <v>512</v>
      </c>
      <c r="C7" s="5"/>
      <c r="D7" s="5"/>
      <c r="E7" s="5"/>
      <c r="F7" s="15" t="s">
        <v>306</v>
      </c>
      <c r="G7" s="32"/>
      <c r="H7" s="5"/>
      <c r="I7" s="5"/>
      <c r="J7" s="5"/>
    </row>
    <row r="8" spans="1:10" x14ac:dyDescent="0.35">
      <c r="A8" s="4" t="s">
        <v>208</v>
      </c>
      <c r="B8" s="5" t="s">
        <v>513</v>
      </c>
      <c r="C8" s="5"/>
      <c r="D8" s="5"/>
      <c r="E8" s="5"/>
      <c r="F8" s="15" t="s">
        <v>306</v>
      </c>
      <c r="G8" s="32"/>
      <c r="H8" s="5"/>
      <c r="I8" s="5"/>
      <c r="J8" s="5"/>
    </row>
    <row r="9" spans="1:10" x14ac:dyDescent="0.35">
      <c r="A9" s="4" t="s">
        <v>209</v>
      </c>
      <c r="B9" s="5" t="s">
        <v>514</v>
      </c>
      <c r="C9" s="5"/>
      <c r="D9" s="5"/>
      <c r="E9" s="5"/>
      <c r="F9" s="15" t="s">
        <v>306</v>
      </c>
      <c r="G9" s="32"/>
      <c r="H9" s="5"/>
      <c r="I9" s="5"/>
      <c r="J9" s="5"/>
    </row>
    <row r="10" spans="1:10" x14ac:dyDescent="0.35">
      <c r="A10" s="4" t="s">
        <v>210</v>
      </c>
      <c r="B10" s="5" t="s">
        <v>515</v>
      </c>
      <c r="C10" s="5"/>
      <c r="D10" s="5"/>
      <c r="E10" s="5"/>
      <c r="F10" s="15" t="s">
        <v>306</v>
      </c>
      <c r="G10" s="32"/>
      <c r="H10" s="5"/>
      <c r="I10" s="5"/>
      <c r="J10" s="5"/>
    </row>
    <row r="11" spans="1:10" ht="20" x14ac:dyDescent="0.35">
      <c r="A11" s="4" t="s">
        <v>211</v>
      </c>
      <c r="B11" s="5" t="s">
        <v>516</v>
      </c>
      <c r="C11" s="5"/>
      <c r="D11" s="5"/>
      <c r="E11" s="5"/>
      <c r="F11" s="15" t="s">
        <v>306</v>
      </c>
      <c r="G11" s="32"/>
      <c r="H11" s="5"/>
      <c r="I11" s="5"/>
      <c r="J11" s="5"/>
    </row>
    <row r="12" spans="1:10" x14ac:dyDescent="0.35">
      <c r="A12" s="4" t="s">
        <v>212</v>
      </c>
      <c r="B12" s="5" t="s">
        <v>517</v>
      </c>
      <c r="C12" s="5"/>
      <c r="D12" s="5"/>
      <c r="E12" s="5"/>
      <c r="F12" s="15" t="s">
        <v>306</v>
      </c>
      <c r="G12" s="32"/>
      <c r="H12" s="5"/>
      <c r="I12" s="5"/>
      <c r="J12" s="5"/>
    </row>
    <row r="13" spans="1:10" x14ac:dyDescent="0.35">
      <c r="A13" s="4" t="s">
        <v>213</v>
      </c>
      <c r="B13" s="5" t="s">
        <v>518</v>
      </c>
      <c r="C13" s="5"/>
      <c r="D13" s="5"/>
      <c r="E13" s="5"/>
      <c r="F13" s="15" t="s">
        <v>306</v>
      </c>
      <c r="G13" s="32"/>
      <c r="H13" s="5"/>
      <c r="I13" s="5"/>
      <c r="J13" s="5"/>
    </row>
    <row r="14" spans="1:10" ht="20" x14ac:dyDescent="0.35">
      <c r="A14" s="4" t="s">
        <v>214</v>
      </c>
      <c r="B14" s="5" t="s">
        <v>519</v>
      </c>
      <c r="C14" s="5"/>
      <c r="D14" s="5"/>
      <c r="E14" s="5"/>
      <c r="F14" s="15" t="s">
        <v>306</v>
      </c>
      <c r="G14" s="32"/>
      <c r="H14" s="5"/>
      <c r="I14" s="5"/>
      <c r="J14" s="5"/>
    </row>
    <row r="15" spans="1:10" ht="20" x14ac:dyDescent="0.35">
      <c r="A15" s="4" t="s">
        <v>215</v>
      </c>
      <c r="B15" s="5" t="s">
        <v>520</v>
      </c>
      <c r="C15" s="5"/>
      <c r="D15" s="5"/>
      <c r="E15" s="5"/>
      <c r="F15" s="15" t="s">
        <v>306</v>
      </c>
      <c r="G15" s="32"/>
      <c r="H15" s="5"/>
      <c r="I15" s="5"/>
      <c r="J15" s="5"/>
    </row>
    <row r="16" spans="1:10" x14ac:dyDescent="0.35">
      <c r="A16" s="4" t="s">
        <v>216</v>
      </c>
      <c r="B16" s="5" t="s">
        <v>521</v>
      </c>
      <c r="C16" s="5"/>
      <c r="D16" s="5"/>
      <c r="E16" s="5"/>
      <c r="F16" s="15" t="s">
        <v>306</v>
      </c>
      <c r="G16" s="32"/>
      <c r="H16" s="5"/>
      <c r="I16" s="5"/>
      <c r="J16" s="5"/>
    </row>
    <row r="17" spans="1:10" x14ac:dyDescent="0.35">
      <c r="A17" s="4" t="s">
        <v>218</v>
      </c>
      <c r="B17" s="5" t="s">
        <v>522</v>
      </c>
      <c r="C17" s="5"/>
      <c r="D17" s="5"/>
      <c r="E17" s="5"/>
      <c r="F17" s="15" t="s">
        <v>306</v>
      </c>
      <c r="G17" s="32"/>
      <c r="H17" s="5"/>
      <c r="I17" s="5"/>
      <c r="J17" s="5"/>
    </row>
    <row r="18" spans="1:10" ht="20" x14ac:dyDescent="0.35">
      <c r="A18" s="4" t="s">
        <v>219</v>
      </c>
      <c r="B18" s="5" t="s">
        <v>217</v>
      </c>
      <c r="C18" s="5"/>
      <c r="D18" s="5"/>
      <c r="E18" s="5"/>
      <c r="F18" s="15" t="s">
        <v>306</v>
      </c>
      <c r="G18" s="32"/>
      <c r="H18" s="5"/>
      <c r="I18" s="5"/>
      <c r="J18" s="5"/>
    </row>
    <row r="19" spans="1:10" ht="20" x14ac:dyDescent="0.35">
      <c r="A19" s="4" t="s">
        <v>220</v>
      </c>
      <c r="B19" s="5" t="s">
        <v>465</v>
      </c>
      <c r="C19" s="5"/>
      <c r="D19" s="5"/>
      <c r="E19" s="5"/>
      <c r="F19" s="15" t="s">
        <v>306</v>
      </c>
      <c r="G19" s="32"/>
      <c r="H19" s="5"/>
      <c r="I19" s="5"/>
      <c r="J19" s="5"/>
    </row>
    <row r="20" spans="1:10" ht="20" x14ac:dyDescent="0.35">
      <c r="A20" s="4" t="s">
        <v>344</v>
      </c>
      <c r="B20" s="5" t="s">
        <v>466</v>
      </c>
      <c r="C20" s="5"/>
      <c r="D20" s="5"/>
      <c r="E20" s="5"/>
      <c r="F20" s="15" t="s">
        <v>306</v>
      </c>
      <c r="G20" s="32"/>
      <c r="H20" s="5"/>
      <c r="I20" s="5"/>
      <c r="J20" s="5"/>
    </row>
    <row r="21" spans="1:10" x14ac:dyDescent="0.35">
      <c r="A21" s="9">
        <v>5.2</v>
      </c>
      <c r="B21" s="47" t="s">
        <v>174</v>
      </c>
      <c r="C21" s="38"/>
      <c r="D21" s="38"/>
      <c r="E21" s="38"/>
      <c r="F21" s="38"/>
      <c r="G21" s="38"/>
      <c r="H21" s="38"/>
      <c r="I21" s="38"/>
      <c r="J21" s="39"/>
    </row>
    <row r="22" spans="1:10" ht="20" x14ac:dyDescent="0.35">
      <c r="A22" s="4" t="s">
        <v>221</v>
      </c>
      <c r="B22" s="5" t="s">
        <v>523</v>
      </c>
      <c r="C22" s="5"/>
      <c r="D22" s="5"/>
      <c r="E22" s="5"/>
      <c r="F22" s="15" t="s">
        <v>306</v>
      </c>
      <c r="G22" s="32"/>
      <c r="H22" s="5"/>
      <c r="I22" s="5"/>
      <c r="J22" s="5"/>
    </row>
    <row r="23" spans="1:10" x14ac:dyDescent="0.35">
      <c r="A23" s="4" t="s">
        <v>222</v>
      </c>
      <c r="B23" s="5" t="s">
        <v>524</v>
      </c>
      <c r="C23" s="5"/>
      <c r="D23" s="5"/>
      <c r="E23" s="5"/>
      <c r="F23" s="15" t="s">
        <v>306</v>
      </c>
      <c r="G23" s="32"/>
      <c r="H23" s="5"/>
      <c r="I23" s="5"/>
      <c r="J23" s="5"/>
    </row>
    <row r="24" spans="1:10" ht="20" x14ac:dyDescent="0.35">
      <c r="A24" s="4" t="s">
        <v>223</v>
      </c>
      <c r="B24" s="5" t="s">
        <v>525</v>
      </c>
      <c r="C24" s="5"/>
      <c r="D24" s="5"/>
      <c r="E24" s="5"/>
      <c r="F24" s="15" t="s">
        <v>306</v>
      </c>
      <c r="G24" s="32"/>
      <c r="H24" s="5"/>
      <c r="I24" s="5"/>
      <c r="J24" s="5"/>
    </row>
    <row r="25" spans="1:10" ht="20" x14ac:dyDescent="0.35">
      <c r="A25" s="4" t="s">
        <v>224</v>
      </c>
      <c r="B25" s="5" t="s">
        <v>227</v>
      </c>
      <c r="C25" s="5"/>
      <c r="D25" s="5"/>
      <c r="E25" s="5"/>
      <c r="F25" s="15" t="s">
        <v>306</v>
      </c>
      <c r="G25" s="32"/>
      <c r="H25" s="5"/>
      <c r="I25" s="5"/>
      <c r="J25" s="5"/>
    </row>
    <row r="26" spans="1:10" x14ac:dyDescent="0.35">
      <c r="A26" s="4" t="s">
        <v>225</v>
      </c>
      <c r="B26" s="5" t="s">
        <v>526</v>
      </c>
      <c r="C26" s="5"/>
      <c r="D26" s="5"/>
      <c r="E26" s="5"/>
      <c r="F26" s="15" t="s">
        <v>306</v>
      </c>
      <c r="G26" s="32"/>
      <c r="H26" s="5"/>
      <c r="I26" s="5"/>
      <c r="J26" s="5"/>
    </row>
    <row r="27" spans="1:10" x14ac:dyDescent="0.35">
      <c r="A27" s="4" t="s">
        <v>226</v>
      </c>
      <c r="B27" s="5" t="s">
        <v>527</v>
      </c>
      <c r="C27" s="5"/>
      <c r="D27" s="5"/>
      <c r="E27" s="5"/>
      <c r="F27" s="15" t="s">
        <v>306</v>
      </c>
      <c r="G27" s="32"/>
      <c r="H27" s="5"/>
      <c r="I27" s="5"/>
      <c r="J27" s="5"/>
    </row>
    <row r="28" spans="1:10" x14ac:dyDescent="0.35">
      <c r="A28" s="4" t="s">
        <v>345</v>
      </c>
      <c r="B28" s="5" t="s">
        <v>528</v>
      </c>
      <c r="C28" s="5"/>
      <c r="D28" s="5"/>
      <c r="E28" s="5"/>
      <c r="F28" s="15" t="s">
        <v>306</v>
      </c>
      <c r="G28" s="32"/>
      <c r="H28" s="5"/>
      <c r="I28" s="5"/>
      <c r="J28" s="5"/>
    </row>
  </sheetData>
  <mergeCells count="1">
    <mergeCell ref="A1:B1"/>
  </mergeCells>
  <phoneticPr fontId="3" type="noConversion"/>
  <conditionalFormatting sqref="F4:G20 F22:G28">
    <cfRule type="expression" dxfId="15" priority="1">
      <formula>IF(F4="Partial",1,0)</formula>
    </cfRule>
    <cfRule type="expression" dxfId="14" priority="2">
      <formula>IF(F4="No",1,0)</formula>
    </cfRule>
    <cfRule type="expression" dxfId="13" priority="3">
      <formula>IF(F4="Not Assessed",1,0)</formula>
    </cfRule>
    <cfRule type="expression" dxfId="12" priority="4">
      <formula>IF(F4="Yes",1,0)</formula>
    </cfRule>
  </conditionalFormatting>
  <dataValidations count="1">
    <dataValidation type="list" allowBlank="1" showInputMessage="1" showErrorMessage="1" sqref="F4:G28" xr:uid="{13ED8FA9-3876-4FC9-B856-E29975D3984B}">
      <formula1>"Not Assessed, No, Partial, Yes"</formula1>
    </dataValidation>
  </dataValidations>
  <pageMargins left="0.70866141732283472" right="0.70866141732283472" top="0.74803149606299213" bottom="0.74803149606299213" header="0.31496062992125984" footer="0.31496062992125984"/>
  <pageSetup paperSize="9" scale="69" fitToHeight="0" orientation="landscape" horizontalDpi="300"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5A38E-814D-4E99-B4DD-F509A4C1C055}">
  <sheetPr>
    <pageSetUpPr fitToPage="1"/>
  </sheetPr>
  <dimension ref="A1:N45"/>
  <sheetViews>
    <sheetView topLeftCell="C1" zoomScale="175" zoomScaleNormal="175" workbookViewId="0">
      <pane ySplit="2" topLeftCell="A3" activePane="bottomLeft" state="frozen"/>
      <selection pane="bottomLeft" activeCell="G5" sqref="G5"/>
    </sheetView>
  </sheetViews>
  <sheetFormatPr defaultColWidth="9.08984375" defaultRowHeight="14.5" x14ac:dyDescent="0.35"/>
  <cols>
    <col min="1" max="1" width="7.08984375" style="1" customWidth="1"/>
    <col min="2" max="2" width="61.90625" style="1" customWidth="1"/>
    <col min="3" max="3" width="6.6328125" style="1" customWidth="1"/>
    <col min="4" max="4" width="7.54296875" style="1" customWidth="1"/>
    <col min="5" max="5" width="7.453125" style="1" customWidth="1"/>
    <col min="6" max="6" width="13.36328125" style="2" customWidth="1"/>
    <col min="7" max="7" width="37.453125" style="2" customWidth="1"/>
    <col min="8" max="8" width="31.6328125" style="1" customWidth="1"/>
    <col min="9" max="9" width="10" style="1" customWidth="1"/>
    <col min="10" max="10" width="11.90625" style="1" customWidth="1"/>
    <col min="11" max="16384" width="9.08984375" style="1"/>
  </cols>
  <sheetData>
    <row r="1" spans="1:10" ht="15" x14ac:dyDescent="0.35">
      <c r="A1" s="73" t="s">
        <v>228</v>
      </c>
      <c r="B1" s="74"/>
      <c r="C1" s="53"/>
      <c r="D1" s="53"/>
      <c r="E1" s="53"/>
      <c r="F1" s="54"/>
      <c r="G1" s="54"/>
      <c r="H1" s="53"/>
      <c r="I1" s="53"/>
      <c r="J1" s="55"/>
    </row>
    <row r="2" spans="1:10" x14ac:dyDescent="0.35">
      <c r="A2" s="56" t="s">
        <v>2</v>
      </c>
      <c r="B2" s="57" t="s">
        <v>36</v>
      </c>
      <c r="C2" s="56" t="s">
        <v>1</v>
      </c>
      <c r="D2" s="56" t="s">
        <v>21</v>
      </c>
      <c r="E2" s="56" t="s">
        <v>0</v>
      </c>
      <c r="F2" s="56" t="s">
        <v>23</v>
      </c>
      <c r="G2" s="56" t="s">
        <v>303</v>
      </c>
      <c r="H2" s="56" t="s">
        <v>22</v>
      </c>
      <c r="I2" s="56" t="s">
        <v>301</v>
      </c>
      <c r="J2" s="56" t="s">
        <v>302</v>
      </c>
    </row>
    <row r="3" spans="1:10" x14ac:dyDescent="0.35">
      <c r="A3" s="9">
        <v>6.1</v>
      </c>
      <c r="B3" s="51" t="s">
        <v>176</v>
      </c>
      <c r="C3" s="45"/>
      <c r="D3" s="45"/>
      <c r="E3" s="45"/>
      <c r="F3" s="45"/>
      <c r="G3" s="45"/>
      <c r="H3" s="45"/>
      <c r="I3" s="45"/>
      <c r="J3" s="50"/>
    </row>
    <row r="4" spans="1:10" x14ac:dyDescent="0.35">
      <c r="A4" s="4" t="s">
        <v>230</v>
      </c>
      <c r="B4" s="5" t="s">
        <v>530</v>
      </c>
      <c r="C4" s="3"/>
      <c r="D4" s="3"/>
      <c r="E4" s="3"/>
      <c r="F4" s="15" t="s">
        <v>306</v>
      </c>
      <c r="G4" s="32"/>
      <c r="H4" s="3"/>
      <c r="I4" s="3"/>
      <c r="J4" s="3"/>
    </row>
    <row r="5" spans="1:10" ht="20" x14ac:dyDescent="0.35">
      <c r="A5" s="4" t="s">
        <v>231</v>
      </c>
      <c r="B5" s="5" t="s">
        <v>531</v>
      </c>
      <c r="C5" s="5"/>
      <c r="D5" s="5"/>
      <c r="E5" s="5"/>
      <c r="F5" s="15" t="s">
        <v>306</v>
      </c>
      <c r="G5" s="32"/>
      <c r="H5" s="5"/>
      <c r="I5" s="5"/>
      <c r="J5" s="5"/>
    </row>
    <row r="6" spans="1:10" ht="20" x14ac:dyDescent="0.35">
      <c r="A6" s="4" t="s">
        <v>232</v>
      </c>
      <c r="B6" s="5" t="s">
        <v>229</v>
      </c>
      <c r="C6" s="5"/>
      <c r="D6" s="5"/>
      <c r="E6" s="5"/>
      <c r="F6" s="15" t="s">
        <v>306</v>
      </c>
      <c r="G6" s="32"/>
      <c r="H6" s="5"/>
      <c r="I6" s="5"/>
      <c r="J6" s="5"/>
    </row>
    <row r="7" spans="1:10" ht="20" x14ac:dyDescent="0.35">
      <c r="A7" s="4" t="s">
        <v>233</v>
      </c>
      <c r="B7" s="5" t="s">
        <v>532</v>
      </c>
      <c r="C7" s="5"/>
      <c r="D7" s="5"/>
      <c r="E7" s="5"/>
      <c r="F7" s="15" t="s">
        <v>306</v>
      </c>
      <c r="G7" s="32"/>
      <c r="H7" s="5"/>
      <c r="I7" s="5"/>
      <c r="J7" s="5"/>
    </row>
    <row r="8" spans="1:10" ht="30" x14ac:dyDescent="0.35">
      <c r="A8" s="4" t="s">
        <v>346</v>
      </c>
      <c r="B8" s="5" t="s">
        <v>533</v>
      </c>
      <c r="C8" s="5"/>
      <c r="D8" s="5"/>
      <c r="E8" s="5"/>
      <c r="F8" s="15" t="s">
        <v>306</v>
      </c>
      <c r="G8" s="32"/>
      <c r="H8" s="5"/>
      <c r="I8" s="5"/>
      <c r="J8" s="5"/>
    </row>
    <row r="9" spans="1:10" x14ac:dyDescent="0.35">
      <c r="A9" s="9">
        <v>6.2</v>
      </c>
      <c r="B9" s="51" t="s">
        <v>177</v>
      </c>
      <c r="C9" s="45"/>
      <c r="D9" s="45"/>
      <c r="E9" s="45"/>
      <c r="F9" s="45"/>
      <c r="G9" s="45"/>
      <c r="H9" s="45"/>
      <c r="I9" s="45"/>
      <c r="J9" s="50"/>
    </row>
    <row r="10" spans="1:10" ht="20" x14ac:dyDescent="0.35">
      <c r="A10" s="4" t="s">
        <v>234</v>
      </c>
      <c r="B10" s="29" t="s">
        <v>534</v>
      </c>
      <c r="C10" s="5"/>
      <c r="D10" s="5"/>
      <c r="E10" s="5"/>
      <c r="F10" s="15" t="s">
        <v>306</v>
      </c>
      <c r="G10" s="32"/>
      <c r="H10" s="5"/>
      <c r="I10" s="5"/>
      <c r="J10" s="5"/>
    </row>
    <row r="11" spans="1:10" ht="20" x14ac:dyDescent="0.35">
      <c r="A11" s="4" t="s">
        <v>235</v>
      </c>
      <c r="B11" s="29" t="s">
        <v>467</v>
      </c>
      <c r="C11" s="5"/>
      <c r="D11" s="5"/>
      <c r="E11" s="5"/>
      <c r="F11" s="15" t="s">
        <v>306</v>
      </c>
      <c r="G11" s="32"/>
      <c r="H11" s="5"/>
      <c r="I11" s="5"/>
      <c r="J11" s="5"/>
    </row>
    <row r="12" spans="1:10" x14ac:dyDescent="0.35">
      <c r="A12" s="4" t="s">
        <v>236</v>
      </c>
      <c r="B12" s="29" t="s">
        <v>545</v>
      </c>
      <c r="C12" s="5"/>
      <c r="D12" s="5"/>
      <c r="E12" s="5"/>
      <c r="F12" s="15" t="s">
        <v>306</v>
      </c>
      <c r="G12" s="32"/>
      <c r="H12" s="5"/>
      <c r="I12" s="5"/>
      <c r="J12" s="5"/>
    </row>
    <row r="13" spans="1:10" ht="30" x14ac:dyDescent="0.35">
      <c r="A13" s="4" t="s">
        <v>347</v>
      </c>
      <c r="B13" s="29" t="s">
        <v>535</v>
      </c>
      <c r="C13" s="5"/>
      <c r="D13" s="5"/>
      <c r="E13" s="5"/>
      <c r="F13" s="15" t="s">
        <v>306</v>
      </c>
      <c r="G13" s="32"/>
      <c r="H13" s="5"/>
      <c r="I13" s="5"/>
      <c r="J13" s="5"/>
    </row>
    <row r="14" spans="1:10" x14ac:dyDescent="0.35">
      <c r="A14" s="9">
        <v>6.3</v>
      </c>
      <c r="B14" s="51" t="s">
        <v>178</v>
      </c>
      <c r="C14" s="45"/>
      <c r="D14" s="45"/>
      <c r="E14" s="45"/>
      <c r="F14" s="45"/>
      <c r="G14" s="45"/>
      <c r="H14" s="45"/>
      <c r="I14" s="45"/>
      <c r="J14" s="50"/>
    </row>
    <row r="15" spans="1:10" x14ac:dyDescent="0.35">
      <c r="A15" s="4" t="s">
        <v>239</v>
      </c>
      <c r="B15" s="29" t="s">
        <v>468</v>
      </c>
      <c r="C15" s="5"/>
      <c r="D15" s="5"/>
      <c r="E15" s="5"/>
      <c r="F15" s="15" t="s">
        <v>306</v>
      </c>
      <c r="G15" s="32"/>
      <c r="H15" s="5"/>
      <c r="I15" s="5"/>
      <c r="J15" s="5"/>
    </row>
    <row r="16" spans="1:10" x14ac:dyDescent="0.35">
      <c r="A16" s="4" t="s">
        <v>240</v>
      </c>
      <c r="B16" s="29" t="s">
        <v>237</v>
      </c>
      <c r="C16" s="5"/>
      <c r="D16" s="5"/>
      <c r="E16" s="5"/>
      <c r="F16" s="15" t="s">
        <v>306</v>
      </c>
      <c r="G16" s="32"/>
      <c r="H16" s="5"/>
      <c r="I16" s="5"/>
      <c r="J16" s="5"/>
    </row>
    <row r="17" spans="1:14" ht="20" x14ac:dyDescent="0.35">
      <c r="A17" s="4" t="s">
        <v>348</v>
      </c>
      <c r="B17" s="29" t="s">
        <v>238</v>
      </c>
      <c r="C17" s="5"/>
      <c r="D17" s="5"/>
      <c r="E17" s="5"/>
      <c r="F17" s="15" t="s">
        <v>306</v>
      </c>
      <c r="G17" s="32"/>
      <c r="H17" s="5"/>
      <c r="I17" s="5"/>
      <c r="J17" s="5"/>
    </row>
    <row r="18" spans="1:14" x14ac:dyDescent="0.35">
      <c r="A18" s="9">
        <v>6.4</v>
      </c>
      <c r="B18" s="51" t="s">
        <v>179</v>
      </c>
      <c r="C18" s="45"/>
      <c r="D18" s="45"/>
      <c r="E18" s="45"/>
      <c r="F18" s="45"/>
      <c r="G18" s="45"/>
      <c r="H18" s="45"/>
      <c r="I18" s="45"/>
      <c r="J18" s="50"/>
    </row>
    <row r="19" spans="1:14" ht="20" x14ac:dyDescent="0.35">
      <c r="A19" s="4" t="s">
        <v>242</v>
      </c>
      <c r="B19" s="29" t="s">
        <v>241</v>
      </c>
      <c r="C19" s="5"/>
      <c r="D19" s="5"/>
      <c r="E19" s="5"/>
      <c r="F19" s="15" t="s">
        <v>306</v>
      </c>
      <c r="G19" s="32"/>
      <c r="H19" s="5"/>
      <c r="I19" s="5"/>
      <c r="J19" s="5"/>
    </row>
    <row r="20" spans="1:14" x14ac:dyDescent="0.35">
      <c r="A20" s="4" t="s">
        <v>243</v>
      </c>
      <c r="B20" s="29" t="s">
        <v>469</v>
      </c>
      <c r="C20" s="5"/>
      <c r="D20" s="5"/>
      <c r="E20" s="5"/>
      <c r="F20" s="15" t="s">
        <v>306</v>
      </c>
      <c r="G20" s="32"/>
      <c r="H20" s="5"/>
      <c r="I20" s="5"/>
      <c r="J20" s="5"/>
    </row>
    <row r="21" spans="1:14" ht="20" x14ac:dyDescent="0.35">
      <c r="A21" s="4" t="s">
        <v>244</v>
      </c>
      <c r="B21" s="29" t="s">
        <v>536</v>
      </c>
      <c r="C21" s="5"/>
      <c r="D21" s="5"/>
      <c r="E21" s="5"/>
      <c r="F21" s="15" t="s">
        <v>306</v>
      </c>
      <c r="G21" s="32"/>
      <c r="H21" s="5"/>
      <c r="I21" s="5"/>
      <c r="J21" s="5"/>
    </row>
    <row r="22" spans="1:14" ht="20" x14ac:dyDescent="0.35">
      <c r="A22" s="4" t="s">
        <v>245</v>
      </c>
      <c r="B22" s="29" t="s">
        <v>504</v>
      </c>
      <c r="C22" s="5"/>
      <c r="D22" s="5"/>
      <c r="E22" s="5"/>
      <c r="F22" s="15" t="s">
        <v>306</v>
      </c>
      <c r="G22" s="32"/>
      <c r="H22" s="5"/>
      <c r="I22" s="5"/>
      <c r="J22" s="5"/>
    </row>
    <row r="23" spans="1:14" ht="30" x14ac:dyDescent="0.35">
      <c r="A23" s="4" t="s">
        <v>246</v>
      </c>
      <c r="B23" s="29" t="s">
        <v>193</v>
      </c>
      <c r="C23" s="5"/>
      <c r="D23" s="5"/>
      <c r="E23" s="5"/>
      <c r="F23" s="15" t="s">
        <v>306</v>
      </c>
      <c r="G23" s="32"/>
      <c r="H23" s="5"/>
      <c r="I23" s="5"/>
      <c r="J23" s="5"/>
    </row>
    <row r="24" spans="1:14" ht="20" x14ac:dyDescent="0.35">
      <c r="A24" s="4" t="s">
        <v>249</v>
      </c>
      <c r="B24" s="29" t="s">
        <v>556</v>
      </c>
      <c r="C24" s="5"/>
      <c r="D24" s="5"/>
      <c r="E24" s="5"/>
      <c r="F24" s="15" t="s">
        <v>306</v>
      </c>
      <c r="G24" s="32"/>
      <c r="H24" s="5"/>
      <c r="I24" s="5"/>
      <c r="J24" s="5"/>
    </row>
    <row r="25" spans="1:14" ht="20" x14ac:dyDescent="0.35">
      <c r="A25" s="4" t="s">
        <v>250</v>
      </c>
      <c r="B25" s="29" t="s">
        <v>247</v>
      </c>
      <c r="C25" s="5"/>
      <c r="D25" s="5"/>
      <c r="E25" s="5"/>
      <c r="F25" s="15" t="s">
        <v>306</v>
      </c>
      <c r="G25" s="32"/>
      <c r="H25" s="5"/>
      <c r="I25" s="5"/>
      <c r="J25" s="5"/>
    </row>
    <row r="26" spans="1:14" ht="20" x14ac:dyDescent="0.35">
      <c r="A26" s="4" t="s">
        <v>251</v>
      </c>
      <c r="B26" s="29" t="s">
        <v>248</v>
      </c>
      <c r="C26" s="5"/>
      <c r="D26" s="5"/>
      <c r="E26" s="5"/>
      <c r="F26" s="15" t="s">
        <v>306</v>
      </c>
      <c r="G26" s="32"/>
      <c r="H26" s="5"/>
      <c r="I26" s="5"/>
      <c r="J26" s="5"/>
    </row>
    <row r="27" spans="1:14" ht="20" x14ac:dyDescent="0.35">
      <c r="A27" s="4" t="s">
        <v>349</v>
      </c>
      <c r="B27" s="29" t="s">
        <v>470</v>
      </c>
      <c r="C27" s="5"/>
      <c r="D27" s="5"/>
      <c r="E27" s="5"/>
      <c r="F27" s="15" t="s">
        <v>306</v>
      </c>
      <c r="G27" s="32"/>
      <c r="H27" s="5"/>
      <c r="I27" s="5"/>
      <c r="J27" s="5"/>
    </row>
    <row r="28" spans="1:14" x14ac:dyDescent="0.35">
      <c r="A28" s="9">
        <v>6.5</v>
      </c>
      <c r="B28" s="51" t="s">
        <v>180</v>
      </c>
      <c r="C28" s="45"/>
      <c r="D28" s="45"/>
      <c r="E28" s="45"/>
      <c r="F28" s="45"/>
      <c r="G28" s="45"/>
      <c r="H28" s="45"/>
      <c r="I28" s="45"/>
      <c r="J28" s="50"/>
      <c r="M28" s="7"/>
      <c r="N28" s="7"/>
    </row>
    <row r="29" spans="1:14" x14ac:dyDescent="0.35">
      <c r="A29" s="4" t="s">
        <v>253</v>
      </c>
      <c r="B29" s="29" t="s">
        <v>252</v>
      </c>
      <c r="C29" s="5"/>
      <c r="D29" s="5"/>
      <c r="E29" s="5"/>
      <c r="F29" s="15" t="s">
        <v>306</v>
      </c>
      <c r="G29" s="32"/>
      <c r="H29" s="5"/>
      <c r="I29" s="5"/>
      <c r="J29" s="5"/>
      <c r="M29" s="7"/>
      <c r="N29" s="7"/>
    </row>
    <row r="30" spans="1:14" ht="20" x14ac:dyDescent="0.35">
      <c r="A30" s="4" t="s">
        <v>254</v>
      </c>
      <c r="B30" s="29" t="s">
        <v>546</v>
      </c>
      <c r="C30" s="5"/>
      <c r="D30" s="5"/>
      <c r="E30" s="5"/>
      <c r="F30" s="15" t="s">
        <v>306</v>
      </c>
      <c r="G30" s="32"/>
      <c r="H30" s="5"/>
      <c r="I30" s="5"/>
      <c r="J30" s="5"/>
      <c r="M30" s="7"/>
      <c r="N30" s="7"/>
    </row>
    <row r="31" spans="1:14" ht="20" x14ac:dyDescent="0.35">
      <c r="A31" s="4" t="s">
        <v>255</v>
      </c>
      <c r="B31" s="29" t="s">
        <v>538</v>
      </c>
      <c r="C31" s="5"/>
      <c r="D31" s="5"/>
      <c r="E31" s="5"/>
      <c r="F31" s="15" t="s">
        <v>306</v>
      </c>
      <c r="G31" s="32"/>
      <c r="H31" s="5"/>
      <c r="I31" s="5"/>
      <c r="J31" s="5"/>
      <c r="M31" s="7"/>
      <c r="N31" s="7"/>
    </row>
    <row r="32" spans="1:14" ht="30" x14ac:dyDescent="0.35">
      <c r="A32" s="4" t="s">
        <v>256</v>
      </c>
      <c r="B32" s="29" t="s">
        <v>537</v>
      </c>
      <c r="C32" s="5"/>
      <c r="D32" s="5"/>
      <c r="E32" s="5"/>
      <c r="F32" s="15" t="s">
        <v>306</v>
      </c>
      <c r="G32" s="32"/>
      <c r="H32" s="5"/>
      <c r="I32" s="5"/>
      <c r="J32" s="5"/>
      <c r="M32" s="7"/>
      <c r="N32" s="7"/>
    </row>
    <row r="33" spans="1:14" ht="20" x14ac:dyDescent="0.35">
      <c r="A33" s="4" t="s">
        <v>350</v>
      </c>
      <c r="B33" s="29" t="s">
        <v>558</v>
      </c>
      <c r="C33" s="5"/>
      <c r="D33" s="5"/>
      <c r="E33" s="5"/>
      <c r="F33" s="15" t="s">
        <v>306</v>
      </c>
      <c r="G33" s="32"/>
      <c r="H33" s="5"/>
      <c r="I33" s="5"/>
      <c r="J33" s="5"/>
      <c r="M33" s="7"/>
      <c r="N33" s="7"/>
    </row>
    <row r="34" spans="1:14" x14ac:dyDescent="0.35">
      <c r="A34" s="9">
        <v>6.6</v>
      </c>
      <c r="B34" s="51" t="s">
        <v>181</v>
      </c>
      <c r="C34" s="45"/>
      <c r="D34" s="45"/>
      <c r="E34" s="45"/>
      <c r="F34" s="45"/>
      <c r="G34" s="45"/>
      <c r="H34" s="45"/>
      <c r="I34" s="45"/>
      <c r="J34" s="50"/>
      <c r="M34" s="7"/>
      <c r="N34" s="7"/>
    </row>
    <row r="35" spans="1:14" ht="20" x14ac:dyDescent="0.35">
      <c r="A35" s="4" t="s">
        <v>351</v>
      </c>
      <c r="B35" s="29" t="s">
        <v>539</v>
      </c>
      <c r="C35" s="5"/>
      <c r="D35" s="5"/>
      <c r="E35" s="5"/>
      <c r="F35" s="15" t="s">
        <v>306</v>
      </c>
      <c r="G35" s="32"/>
      <c r="H35" s="5"/>
      <c r="I35" s="5"/>
      <c r="J35" s="5"/>
      <c r="M35" s="7"/>
      <c r="N35" s="7"/>
    </row>
    <row r="36" spans="1:14" ht="20" x14ac:dyDescent="0.35">
      <c r="A36" s="4" t="s">
        <v>352</v>
      </c>
      <c r="B36" s="29" t="s">
        <v>540</v>
      </c>
      <c r="C36" s="5"/>
      <c r="D36" s="5"/>
      <c r="E36" s="5"/>
      <c r="F36" s="15" t="s">
        <v>306</v>
      </c>
      <c r="G36" s="32"/>
      <c r="H36" s="5"/>
      <c r="I36" s="5"/>
      <c r="J36" s="5"/>
    </row>
    <row r="37" spans="1:14" x14ac:dyDescent="0.35">
      <c r="A37" s="9">
        <v>6.7</v>
      </c>
      <c r="B37" s="51" t="s">
        <v>182</v>
      </c>
      <c r="C37" s="45"/>
      <c r="D37" s="45"/>
      <c r="E37" s="45"/>
      <c r="F37" s="45"/>
      <c r="G37" s="45"/>
      <c r="H37" s="45"/>
      <c r="I37" s="45"/>
      <c r="J37" s="50"/>
    </row>
    <row r="38" spans="1:14" x14ac:dyDescent="0.35">
      <c r="A38" s="4" t="s">
        <v>257</v>
      </c>
      <c r="B38" s="29" t="s">
        <v>541</v>
      </c>
      <c r="C38" s="5"/>
      <c r="D38" s="5"/>
      <c r="E38" s="5"/>
      <c r="F38" s="15" t="s">
        <v>306</v>
      </c>
      <c r="G38" s="32"/>
      <c r="H38" s="5"/>
      <c r="I38" s="5"/>
      <c r="J38" s="5"/>
    </row>
    <row r="39" spans="1:14" ht="28.5" customHeight="1" x14ac:dyDescent="0.35">
      <c r="A39" s="4" t="s">
        <v>258</v>
      </c>
      <c r="B39" s="29" t="s">
        <v>542</v>
      </c>
      <c r="C39" s="5"/>
      <c r="D39" s="5"/>
      <c r="E39" s="5"/>
      <c r="F39" s="15" t="s">
        <v>306</v>
      </c>
      <c r="G39" s="32"/>
      <c r="H39" s="5"/>
      <c r="I39" s="5"/>
      <c r="J39" s="5"/>
    </row>
    <row r="40" spans="1:14" ht="20" x14ac:dyDescent="0.35">
      <c r="A40" s="4" t="s">
        <v>353</v>
      </c>
      <c r="B40" s="29" t="s">
        <v>547</v>
      </c>
      <c r="C40" s="5"/>
      <c r="D40" s="5"/>
      <c r="E40" s="5"/>
      <c r="F40" s="15" t="s">
        <v>306</v>
      </c>
      <c r="G40" s="32"/>
      <c r="H40" s="5"/>
      <c r="I40" s="5"/>
      <c r="J40" s="5"/>
    </row>
    <row r="41" spans="1:14" x14ac:dyDescent="0.35">
      <c r="A41" s="9">
        <v>6.8</v>
      </c>
      <c r="B41" s="51" t="s">
        <v>471</v>
      </c>
      <c r="C41" s="45"/>
      <c r="D41" s="45"/>
      <c r="E41" s="45"/>
      <c r="F41" s="45"/>
      <c r="G41" s="45"/>
      <c r="H41" s="45"/>
      <c r="I41" s="45"/>
      <c r="J41" s="50"/>
    </row>
    <row r="42" spans="1:14" x14ac:dyDescent="0.35">
      <c r="A42" s="4" t="s">
        <v>259</v>
      </c>
      <c r="B42" s="29" t="s">
        <v>472</v>
      </c>
      <c r="C42" s="5"/>
      <c r="D42" s="5"/>
      <c r="E42" s="5"/>
      <c r="F42" s="15" t="s">
        <v>306</v>
      </c>
      <c r="G42" s="32"/>
      <c r="H42" s="5"/>
      <c r="I42" s="5"/>
      <c r="J42" s="5"/>
    </row>
    <row r="43" spans="1:14" ht="20" x14ac:dyDescent="0.35">
      <c r="A43" s="4" t="s">
        <v>260</v>
      </c>
      <c r="B43" s="29" t="s">
        <v>543</v>
      </c>
      <c r="C43" s="5"/>
      <c r="D43" s="5"/>
      <c r="E43" s="5"/>
      <c r="F43" s="15" t="s">
        <v>306</v>
      </c>
      <c r="G43" s="32"/>
      <c r="H43" s="5"/>
      <c r="I43" s="5"/>
      <c r="J43" s="5"/>
    </row>
    <row r="44" spans="1:14" ht="20" x14ac:dyDescent="0.35">
      <c r="A44" s="4" t="s">
        <v>262</v>
      </c>
      <c r="B44" s="29" t="s">
        <v>548</v>
      </c>
      <c r="C44" s="5"/>
      <c r="D44" s="5"/>
      <c r="E44" s="5"/>
      <c r="F44" s="15" t="s">
        <v>306</v>
      </c>
      <c r="G44" s="32"/>
      <c r="H44" s="5"/>
      <c r="I44" s="5"/>
      <c r="J44" s="5"/>
    </row>
    <row r="45" spans="1:14" ht="41.25" customHeight="1" x14ac:dyDescent="0.35">
      <c r="A45" s="4" t="s">
        <v>354</v>
      </c>
      <c r="B45" s="29" t="s">
        <v>544</v>
      </c>
      <c r="C45" s="5"/>
      <c r="D45" s="5"/>
      <c r="E45" s="5"/>
      <c r="F45" s="15" t="s">
        <v>306</v>
      </c>
      <c r="G45" s="32"/>
      <c r="H45" s="5"/>
      <c r="I45" s="5"/>
      <c r="J45" s="5"/>
    </row>
  </sheetData>
  <mergeCells count="1">
    <mergeCell ref="A1:B1"/>
  </mergeCells>
  <phoneticPr fontId="3" type="noConversion"/>
  <conditionalFormatting sqref="F4:G8 F10:G13 F15:G17 F19:G27 F29:G33 F35:G36 F38:G40 F42:G45">
    <cfRule type="expression" dxfId="11" priority="1">
      <formula>IF(F4="Partial",1,0)</formula>
    </cfRule>
    <cfRule type="expression" dxfId="10" priority="2">
      <formula>IF(F4="No",1,0)</formula>
    </cfRule>
    <cfRule type="expression" dxfId="9" priority="3">
      <formula>IF(F4="Not Assessed",1,0)</formula>
    </cfRule>
    <cfRule type="expression" dxfId="8" priority="4">
      <formula>IF(F4="Yes",1,0)</formula>
    </cfRule>
  </conditionalFormatting>
  <dataValidations count="1">
    <dataValidation type="list" allowBlank="1" showInputMessage="1" showErrorMessage="1" sqref="F4:G45" xr:uid="{DEE33CA3-1A8E-4791-AA16-8237A91CCEB7}">
      <formula1>"Not Assessed, No, Partial, Yes"</formula1>
    </dataValidation>
  </dataValidations>
  <pageMargins left="0.70866141732283472" right="0.70866141732283472" top="0.74803149606299213" bottom="0.74803149606299213" header="0.31496062992125984" footer="0.31496062992125984"/>
  <pageSetup paperSize="9" scale="69" fitToHeight="0" orientation="landscape" horizontalDpi="300"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9FF5C-EB22-46B2-92DB-0B7EF397148C}">
  <sheetPr>
    <pageSetUpPr fitToPage="1"/>
  </sheetPr>
  <dimension ref="A1:J12"/>
  <sheetViews>
    <sheetView zoomScale="145" zoomScaleNormal="145" workbookViewId="0">
      <pane ySplit="2" topLeftCell="A3" activePane="bottomLeft" state="frozen"/>
      <selection pane="bottomLeft" activeCell="B13" sqref="B13"/>
    </sheetView>
  </sheetViews>
  <sheetFormatPr defaultColWidth="9.08984375" defaultRowHeight="14.5" x14ac:dyDescent="0.35"/>
  <cols>
    <col min="1" max="1" width="7.08984375" style="1" customWidth="1"/>
    <col min="2" max="2" width="61.90625" style="1" customWidth="1"/>
    <col min="3" max="3" width="6.6328125" style="1" customWidth="1"/>
    <col min="4" max="4" width="7.54296875" style="1" customWidth="1"/>
    <col min="5" max="5" width="7.453125" style="1" customWidth="1"/>
    <col min="6" max="6" width="13.36328125" style="2" customWidth="1"/>
    <col min="7" max="7" width="37.453125" style="2" customWidth="1"/>
    <col min="8" max="8" width="31.6328125" style="1" customWidth="1"/>
    <col min="9" max="9" width="10" style="1" customWidth="1"/>
    <col min="10" max="10" width="11.90625" style="1" customWidth="1"/>
    <col min="11" max="16384" width="9.08984375" style="1"/>
  </cols>
  <sheetData>
    <row r="1" spans="1:10" ht="15" x14ac:dyDescent="0.35">
      <c r="A1" s="73" t="s">
        <v>261</v>
      </c>
      <c r="B1" s="74"/>
      <c r="C1" s="53"/>
      <c r="D1" s="53"/>
      <c r="E1" s="53"/>
      <c r="F1" s="54"/>
      <c r="G1" s="54"/>
      <c r="H1" s="53"/>
      <c r="I1" s="53"/>
      <c r="J1" s="55"/>
    </row>
    <row r="2" spans="1:10" x14ac:dyDescent="0.35">
      <c r="A2" s="56" t="s">
        <v>2</v>
      </c>
      <c r="B2" s="57" t="s">
        <v>36</v>
      </c>
      <c r="C2" s="56" t="s">
        <v>1</v>
      </c>
      <c r="D2" s="56" t="s">
        <v>21</v>
      </c>
      <c r="E2" s="56" t="s">
        <v>0</v>
      </c>
      <c r="F2" s="56" t="s">
        <v>23</v>
      </c>
      <c r="G2" s="56" t="s">
        <v>303</v>
      </c>
      <c r="H2" s="56" t="s">
        <v>22</v>
      </c>
      <c r="I2" s="56" t="s">
        <v>301</v>
      </c>
      <c r="J2" s="56" t="s">
        <v>302</v>
      </c>
    </row>
    <row r="3" spans="1:10" x14ac:dyDescent="0.35">
      <c r="A3" s="9">
        <v>7.1</v>
      </c>
      <c r="B3" s="51" t="s">
        <v>183</v>
      </c>
      <c r="C3" s="45"/>
      <c r="D3" s="45"/>
      <c r="E3" s="45"/>
      <c r="F3" s="45"/>
      <c r="G3" s="45"/>
      <c r="H3" s="45"/>
      <c r="I3" s="45"/>
      <c r="J3" s="50"/>
    </row>
    <row r="4" spans="1:10" ht="20" x14ac:dyDescent="0.35">
      <c r="A4" s="4" t="s">
        <v>263</v>
      </c>
      <c r="B4" s="5" t="s">
        <v>549</v>
      </c>
      <c r="C4" s="3"/>
      <c r="D4" s="3"/>
      <c r="E4" s="3"/>
      <c r="F4" s="15" t="s">
        <v>306</v>
      </c>
      <c r="G4" s="32"/>
      <c r="H4" s="3"/>
      <c r="I4" s="3"/>
      <c r="J4" s="3"/>
    </row>
    <row r="5" spans="1:10" x14ac:dyDescent="0.35">
      <c r="A5" s="4" t="s">
        <v>264</v>
      </c>
      <c r="B5" s="5" t="s">
        <v>473</v>
      </c>
      <c r="C5" s="5"/>
      <c r="D5" s="5"/>
      <c r="E5" s="5"/>
      <c r="F5" s="15" t="s">
        <v>306</v>
      </c>
      <c r="G5" s="32"/>
      <c r="H5" s="5"/>
      <c r="I5" s="5"/>
      <c r="J5" s="5"/>
    </row>
    <row r="6" spans="1:10" ht="20" x14ac:dyDescent="0.35">
      <c r="A6" s="4" t="s">
        <v>265</v>
      </c>
      <c r="B6" s="5" t="s">
        <v>477</v>
      </c>
      <c r="C6" s="5"/>
      <c r="D6" s="5"/>
      <c r="E6" s="5"/>
      <c r="F6" s="15" t="s">
        <v>306</v>
      </c>
      <c r="G6" s="32"/>
      <c r="H6" s="5"/>
      <c r="I6" s="5"/>
      <c r="J6" s="5"/>
    </row>
    <row r="7" spans="1:10" x14ac:dyDescent="0.35">
      <c r="A7" s="4" t="s">
        <v>266</v>
      </c>
      <c r="B7" s="5" t="s">
        <v>474</v>
      </c>
      <c r="C7" s="5"/>
      <c r="D7" s="5"/>
      <c r="E7" s="5"/>
      <c r="F7" s="15" t="s">
        <v>306</v>
      </c>
      <c r="G7" s="32"/>
      <c r="H7" s="5"/>
      <c r="I7" s="5"/>
      <c r="J7" s="5"/>
    </row>
    <row r="8" spans="1:10" x14ac:dyDescent="0.35">
      <c r="A8" s="4" t="s">
        <v>267</v>
      </c>
      <c r="B8" s="5" t="s">
        <v>475</v>
      </c>
      <c r="C8" s="5"/>
      <c r="D8" s="5"/>
      <c r="E8" s="5"/>
      <c r="F8" s="15" t="s">
        <v>306</v>
      </c>
      <c r="G8" s="32"/>
      <c r="H8" s="5"/>
      <c r="I8" s="5"/>
      <c r="J8" s="5"/>
    </row>
    <row r="9" spans="1:10" ht="20" x14ac:dyDescent="0.35">
      <c r="A9" s="4" t="s">
        <v>268</v>
      </c>
      <c r="B9" s="29" t="s">
        <v>504</v>
      </c>
      <c r="C9" s="5"/>
      <c r="D9" s="5"/>
      <c r="E9" s="5"/>
      <c r="F9" s="15" t="s">
        <v>306</v>
      </c>
      <c r="G9" s="32"/>
      <c r="H9" s="5"/>
      <c r="I9" s="5"/>
      <c r="J9" s="5"/>
    </row>
    <row r="10" spans="1:10" x14ac:dyDescent="0.35">
      <c r="A10" s="9">
        <v>7.2</v>
      </c>
      <c r="B10" s="51" t="s">
        <v>184</v>
      </c>
      <c r="C10" s="45"/>
      <c r="D10" s="45"/>
      <c r="E10" s="45"/>
      <c r="F10" s="45"/>
      <c r="G10" s="45"/>
      <c r="H10" s="45"/>
      <c r="I10" s="45"/>
      <c r="J10" s="50"/>
    </row>
    <row r="11" spans="1:10" x14ac:dyDescent="0.35">
      <c r="A11" s="4" t="s">
        <v>269</v>
      </c>
      <c r="B11" s="5" t="s">
        <v>476</v>
      </c>
      <c r="C11" s="5"/>
      <c r="D11" s="5"/>
      <c r="E11" s="5"/>
      <c r="F11" s="15" t="s">
        <v>306</v>
      </c>
      <c r="G11" s="32"/>
      <c r="H11" s="5"/>
      <c r="I11" s="5"/>
      <c r="J11" s="5"/>
    </row>
    <row r="12" spans="1:10" ht="30" x14ac:dyDescent="0.35">
      <c r="A12" s="4" t="s">
        <v>355</v>
      </c>
      <c r="B12" s="5" t="s">
        <v>559</v>
      </c>
      <c r="C12" s="5"/>
      <c r="D12" s="5"/>
      <c r="E12" s="5"/>
      <c r="F12" s="15" t="s">
        <v>306</v>
      </c>
      <c r="G12" s="32"/>
      <c r="H12" s="5"/>
      <c r="I12" s="5"/>
      <c r="J12" s="5"/>
    </row>
  </sheetData>
  <mergeCells count="1">
    <mergeCell ref="A1:B1"/>
  </mergeCells>
  <phoneticPr fontId="3" type="noConversion"/>
  <conditionalFormatting sqref="F4:G9">
    <cfRule type="expression" dxfId="7" priority="5">
      <formula>IF(F4="Partial",1,0)</formula>
    </cfRule>
    <cfRule type="expression" dxfId="6" priority="6">
      <formula>IF(F4="No",1,0)</formula>
    </cfRule>
    <cfRule type="expression" dxfId="5" priority="7">
      <formula>IF(F4="Not Assessed",1,0)</formula>
    </cfRule>
    <cfRule type="expression" dxfId="4" priority="8">
      <formula>IF(F4="Yes",1,0)</formula>
    </cfRule>
  </conditionalFormatting>
  <conditionalFormatting sqref="F11:G12">
    <cfRule type="expression" dxfId="3" priority="1">
      <formula>IF(F11="Partial",1,0)</formula>
    </cfRule>
    <cfRule type="expression" dxfId="2" priority="2">
      <formula>IF(F11="No",1,0)</formula>
    </cfRule>
    <cfRule type="expression" dxfId="1" priority="3">
      <formula>IF(F11="Not Assessed",1,0)</formula>
    </cfRule>
    <cfRule type="expression" dxfId="0" priority="4">
      <formula>IF(F11="Yes",1,0)</formula>
    </cfRule>
  </conditionalFormatting>
  <dataValidations count="1">
    <dataValidation type="list" allowBlank="1" showInputMessage="1" showErrorMessage="1" sqref="F4:G12" xr:uid="{79944B84-F01B-4549-B956-9C50CD200826}">
      <formula1>"Not Assessed, No, Partial, Yes"</formula1>
    </dataValidation>
  </dataValidations>
  <pageMargins left="0.70866141732283472" right="0.70866141732283472" top="0.74803149606299213" bottom="0.74803149606299213" header="0.31496062992125984" footer="0.31496062992125984"/>
  <pageSetup paperSize="9" scale="69" fitToHeight="0" orientation="landscape" horizontalDpi="300"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FE0D3B6C138D45B49B866DDF0557D5" ma:contentTypeVersion="17" ma:contentTypeDescription="Create a new document." ma:contentTypeScope="" ma:versionID="b2e61c1509a1a8a5b68e8fb91bf60e3d">
  <xsd:schema xmlns:xsd="http://www.w3.org/2001/XMLSchema" xmlns:xs="http://www.w3.org/2001/XMLSchema" xmlns:p="http://schemas.microsoft.com/office/2006/metadata/properties" xmlns:ns2="409002ef-9e8a-4fc3-b22e-485bc02c7a38" xmlns:ns3="71000bc1-66a0-4240-b925-9fcb57887595" targetNamespace="http://schemas.microsoft.com/office/2006/metadata/properties" ma:root="true" ma:fieldsID="04c095b40d7cad8845636e046fab8a5e" ns2:_="" ns3:_="">
    <xsd:import namespace="409002ef-9e8a-4fc3-b22e-485bc02c7a38"/>
    <xsd:import namespace="71000bc1-66a0-4240-b925-9fcb578875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9002ef-9e8a-4fc3-b22e-485bc02c7a3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c1cd91d-c4c1-4b1f-bf3c-da1bcff6acc3}" ma:internalName="TaxCatchAll" ma:showField="CatchAllData" ma:web="409002ef-9e8a-4fc3-b22e-485bc02c7a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1000bc1-66a0-4240-b925-9fcb578875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49f67f5-16ba-4767-9c7c-402f9af9074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09002ef-9e8a-4fc3-b22e-485bc02c7a38" xsi:nil="true"/>
    <lcf76f155ced4ddcb4097134ff3c332f xmlns="71000bc1-66a0-4240-b925-9fcb5788759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CB880E-5B82-4111-BE4C-95DF54F90C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9002ef-9e8a-4fc3-b22e-485bc02c7a38"/>
    <ds:schemaRef ds:uri="71000bc1-66a0-4240-b925-9fcb578875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090B83-20E0-47AF-B2A6-2FB3597F70AE}">
  <ds:schemaRefs>
    <ds:schemaRef ds:uri="http://schemas.microsoft.com/sharepoint/v3/contenttype/forms"/>
  </ds:schemaRefs>
</ds:datastoreItem>
</file>

<file path=customXml/itemProps3.xml><?xml version="1.0" encoding="utf-8"?>
<ds:datastoreItem xmlns:ds="http://schemas.openxmlformats.org/officeDocument/2006/customXml" ds:itemID="{E31316BC-09B8-48FB-ABE9-F3BE9145ABB2}">
  <ds:schemaRefs>
    <ds:schemaRef ds:uri="http://schemas.microsoft.com/office/2006/metadata/properties"/>
    <ds:schemaRef ds:uri="http://schemas.microsoft.com/office/infopath/2007/PartnerControls"/>
    <ds:schemaRef ds:uri="0e8e83a6-39bd-445c-a451-0ec298de53e4"/>
    <ds:schemaRef ds:uri="28d8bdce-a036-4719-a205-fca352a2c21d"/>
    <ds:schemaRef ds:uri="409002ef-9e8a-4fc3-b22e-485bc02c7a38"/>
    <ds:schemaRef ds:uri="71000bc1-66a0-4240-b925-9fcb578875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Summary Dashboard</vt:lpstr>
      <vt:lpstr>1. Generic Requirements</vt:lpstr>
      <vt:lpstr>2. Development</vt:lpstr>
      <vt:lpstr>3. Detailed Design</vt:lpstr>
      <vt:lpstr>4. Construction</vt:lpstr>
      <vt:lpstr>5. Asset Adoption</vt:lpstr>
      <vt:lpstr>6. Operations</vt:lpstr>
      <vt:lpstr>7. Decomissioning</vt:lpstr>
      <vt:lpstr>'1. Generic Requirements'!Print_Area</vt:lpstr>
      <vt:lpstr>'2. Development'!Print_Area</vt:lpstr>
      <vt:lpstr>'3. Detailed Design'!Print_Area</vt:lpstr>
      <vt:lpstr>'4. Construction'!Print_Area</vt:lpstr>
      <vt:lpstr>'5. Asset Adoption'!Print_Area</vt:lpstr>
      <vt:lpstr>'6. Operations'!Print_Area</vt:lpstr>
      <vt:lpstr>'7. Decomissioning'!Print_Area</vt:lpstr>
      <vt:lpstr>'Summary Dashboard'!Print_Area</vt:lpstr>
      <vt:lpstr>'1. Generic Requirements'!Print_Titles</vt:lpstr>
      <vt:lpstr>'2. Development'!Print_Titles</vt:lpstr>
      <vt:lpstr>'3. Detailed Design'!Print_Titles</vt:lpstr>
      <vt:lpstr>'4. Construction'!Print_Titles</vt:lpstr>
      <vt:lpstr>'5. Asset Adoption'!Print_Titles</vt:lpstr>
      <vt:lpstr>'6. Operations'!Print_Titles</vt:lpstr>
      <vt:lpstr>'7. Decomissioning'!Print_Titles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Hillier, Stephen (London)</dc:creator>
  <cp:lastModifiedBy>Anchal Cryer</cp:lastModifiedBy>
  <cp:lastPrinted>2024-02-25T23:26:34Z</cp:lastPrinted>
  <dcterms:created xsi:type="dcterms:W3CDTF">2024-02-15T19:27:07Z</dcterms:created>
  <dcterms:modified xsi:type="dcterms:W3CDTF">2024-06-12T10:12:05Z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0x01010042FE0D3B6C138D45B49B866DDF0557D5</vt:lpwstr>
  </property>
  <property fmtid="{D5CDD505-2E9C-101B-9397-08002B2CF9AE}" pid="3" name="MediaServiceImageTags">
    <vt:lpwstr/>
  </property>
</Properties>
</file>